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scaswell\Desktop\"/>
    </mc:Choice>
  </mc:AlternateContent>
  <xr:revisionPtr revIDLastSave="0" documentId="8_{85BEDECF-E86E-48BA-89F0-AFE205CA12EF}" xr6:coauthVersionLast="47" xr6:coauthVersionMax="47" xr10:uidLastSave="{00000000-0000-0000-0000-000000000000}"/>
  <bookViews>
    <workbookView xWindow="28680" yWindow="-120" windowWidth="29040" windowHeight="15720" xr2:uid="{00000000-000D-0000-FFFF-FFFF00000000}"/>
  </bookViews>
  <sheets>
    <sheet name="Sheet1" sheetId="1" r:id="rId1"/>
    <sheet name="Sheet2" sheetId="2" r:id="rId2"/>
    <sheet name="Sheet3" sheetId="3" r:id="rId3"/>
  </sheets>
  <definedNames>
    <definedName name="aebhdfgax">Sheet1!$U$2</definedName>
    <definedName name="month">Sheet1!$L$2</definedName>
    <definedName name="_xlnm.Print_Area" localSheetId="0">Sheet1!$A$1:$Y$88</definedName>
    <definedName name="startday">Sheet1!$U$2</definedName>
    <definedName name="year">Sheet1!$B$2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2" l="1"/>
  <c r="C61" i="2"/>
  <c r="D62" i="2" s="1"/>
  <c r="Q4" i="1"/>
  <c r="N85" i="1"/>
  <c r="A6" i="1" l="1"/>
  <c r="S20" i="1"/>
  <c r="U20" i="1" s="1"/>
  <c r="W20" i="1" s="1"/>
  <c r="Y20" i="1" s="1"/>
  <c r="B20" i="1"/>
  <c r="N86" i="1"/>
  <c r="R65" i="1" l="1"/>
  <c r="D40" i="1" l="1"/>
  <c r="J40" i="1" s="1"/>
  <c r="A42" i="1"/>
  <c r="B42" i="1" s="1"/>
  <c r="D42" i="1" s="1"/>
  <c r="F42" i="1" s="1"/>
  <c r="H42" i="1" s="1"/>
  <c r="J42" i="1" s="1"/>
  <c r="V33" i="1" l="1"/>
  <c r="X33" i="1" s="1"/>
  <c r="W7" i="1" l="1"/>
  <c r="W23" i="1"/>
  <c r="W38" i="1"/>
  <c r="W53" i="1"/>
  <c r="W68" i="1"/>
  <c r="Y68" i="1" l="1"/>
  <c r="U68" i="1"/>
  <c r="S68" i="1"/>
  <c r="Q68" i="1"/>
  <c r="O68" i="1"/>
  <c r="N68" i="1"/>
  <c r="L68" i="1"/>
  <c r="J68" i="1"/>
  <c r="H68" i="1"/>
  <c r="F68" i="1"/>
  <c r="D68" i="1"/>
  <c r="B68" i="1"/>
  <c r="A68" i="1"/>
  <c r="Y53" i="1"/>
  <c r="U53" i="1"/>
  <c r="S53" i="1"/>
  <c r="Q53" i="1"/>
  <c r="O53" i="1"/>
  <c r="N53" i="1"/>
  <c r="L53" i="1"/>
  <c r="J53" i="1"/>
  <c r="H53" i="1"/>
  <c r="F53" i="1"/>
  <c r="D53" i="1"/>
  <c r="B53" i="1"/>
  <c r="A53" i="1"/>
  <c r="Y38" i="1"/>
  <c r="U38" i="1"/>
  <c r="S38" i="1"/>
  <c r="Q38" i="1"/>
  <c r="O38" i="1"/>
  <c r="N38" i="1"/>
  <c r="L38" i="1"/>
  <c r="J38" i="1"/>
  <c r="H38" i="1"/>
  <c r="F38" i="1"/>
  <c r="D38" i="1"/>
  <c r="B38" i="1"/>
  <c r="A38" i="1"/>
  <c r="Y23" i="1"/>
  <c r="U23" i="1"/>
  <c r="S23" i="1"/>
  <c r="Q23" i="1"/>
  <c r="O23" i="1"/>
  <c r="N23" i="1"/>
  <c r="L23" i="1"/>
  <c r="J23" i="1"/>
  <c r="H23" i="1"/>
  <c r="F23" i="1"/>
  <c r="D23" i="1"/>
  <c r="B23" i="1"/>
  <c r="A23" i="1"/>
  <c r="Y7" i="1"/>
  <c r="U7" i="1"/>
  <c r="S7" i="1"/>
  <c r="Q7" i="1"/>
  <c r="O7" i="1"/>
  <c r="N7" i="1"/>
  <c r="L7" i="1"/>
  <c r="J7" i="1"/>
  <c r="H7" i="1"/>
  <c r="F7" i="1"/>
  <c r="D7" i="1"/>
  <c r="B7" i="1"/>
  <c r="A7" i="1"/>
  <c r="N6" i="1" l="1"/>
  <c r="A22" i="1" s="1"/>
  <c r="N22" i="1" s="1"/>
  <c r="A37" i="1" s="1"/>
  <c r="N37" i="1" l="1"/>
  <c r="N40" i="1" s="1"/>
  <c r="O40" i="1" s="1"/>
  <c r="S40" i="1" s="1"/>
  <c r="U40" i="1" s="1"/>
  <c r="U10" i="1"/>
  <c r="W10" i="1" s="1"/>
  <c r="Y10" i="1" s="1"/>
  <c r="N12" i="1" s="1"/>
  <c r="O12" i="1" s="1"/>
  <c r="Q12" i="1" s="1"/>
  <c r="S12" i="1" s="1"/>
  <c r="U12" i="1" s="1"/>
  <c r="L42" i="1"/>
  <c r="A25" i="1" l="1"/>
  <c r="B25" i="1" s="1"/>
  <c r="D25" i="1" s="1"/>
  <c r="H25" i="1" s="1"/>
  <c r="L25" i="1" s="1"/>
  <c r="A27" i="1" s="1"/>
  <c r="B27" i="1" s="1"/>
  <c r="D27" i="1" s="1"/>
  <c r="F27" i="1" s="1"/>
  <c r="H27" i="1" s="1"/>
  <c r="O25" i="1"/>
  <c r="Q25" i="1" s="1"/>
  <c r="S25" i="1" s="1"/>
  <c r="U25" i="1" s="1"/>
  <c r="W25" i="1" s="1"/>
  <c r="Y25" i="1" s="1"/>
  <c r="N27" i="1" s="1"/>
  <c r="O27" i="1" s="1"/>
  <c r="Q27" i="1" s="1"/>
  <c r="S27" i="1" s="1"/>
  <c r="U27" i="1" s="1"/>
  <c r="A44" i="1"/>
  <c r="B44" i="1" s="1"/>
  <c r="D44" i="1" s="1"/>
  <c r="F44" i="1" s="1"/>
  <c r="H44" i="1" s="1"/>
  <c r="J44" i="1" s="1"/>
  <c r="L44" i="1" s="1"/>
  <c r="D12" i="1"/>
  <c r="F12" i="1" s="1"/>
  <c r="H12" i="1" s="1"/>
  <c r="J12" i="1" s="1"/>
  <c r="L12" i="1" s="1"/>
  <c r="A14" i="1" s="1"/>
  <c r="B14" i="1" s="1"/>
  <c r="D14" i="1" s="1"/>
  <c r="F14" i="1" s="1"/>
  <c r="H14" i="1" s="1"/>
  <c r="J14" i="1" s="1"/>
  <c r="L14" i="1" s="1"/>
  <c r="A16" i="1" s="1"/>
  <c r="B16" i="1" s="1"/>
  <c r="D16" i="1" s="1"/>
  <c r="F16" i="1" s="1"/>
  <c r="H16" i="1" s="1"/>
  <c r="J16" i="1" s="1"/>
  <c r="L16" i="1" s="1"/>
  <c r="A18" i="1" s="1"/>
  <c r="B18" i="1" s="1"/>
  <c r="W12" i="1"/>
  <c r="Y12" i="1" s="1"/>
  <c r="N14" i="1" s="1"/>
  <c r="O14" i="1" s="1"/>
  <c r="Q14" i="1" s="1"/>
  <c r="S14" i="1" s="1"/>
  <c r="U14" i="1" s="1"/>
  <c r="W14" i="1" s="1"/>
  <c r="Y14" i="1" s="1"/>
  <c r="N16" i="1" s="1"/>
  <c r="O16" i="1" s="1"/>
  <c r="Q16" i="1" s="1"/>
  <c r="S16" i="1" s="1"/>
  <c r="U16" i="1" s="1"/>
  <c r="W16" i="1" s="1"/>
  <c r="W40" i="1"/>
  <c r="Y40" i="1" s="1"/>
  <c r="N42" i="1" s="1"/>
  <c r="O42" i="1" s="1"/>
  <c r="Q42" i="1" s="1"/>
  <c r="S42" i="1" s="1"/>
  <c r="U42" i="1" s="1"/>
  <c r="A52" i="1"/>
  <c r="N52" i="1" s="1"/>
  <c r="J27" i="1" l="1"/>
  <c r="L27" i="1" s="1"/>
  <c r="A29" i="1" s="1"/>
  <c r="B29" i="1" s="1"/>
  <c r="D29" i="1" s="1"/>
  <c r="F29" i="1" s="1"/>
  <c r="H29" i="1" s="1"/>
  <c r="J29" i="1" s="1"/>
  <c r="L29" i="1" s="1"/>
  <c r="A31" i="1" s="1"/>
  <c r="B31" i="1" s="1"/>
  <c r="D31" i="1" s="1"/>
  <c r="F31" i="1" s="1"/>
  <c r="H31" i="1" s="1"/>
  <c r="J31" i="1" s="1"/>
  <c r="L31" i="1" s="1"/>
  <c r="A33" i="1" s="1"/>
  <c r="B33" i="1" s="1"/>
  <c r="D33" i="1" s="1"/>
  <c r="F33" i="1" s="1"/>
  <c r="H33" i="1" s="1"/>
  <c r="J33" i="1" s="1"/>
  <c r="A46" i="1"/>
  <c r="B46" i="1" s="1"/>
  <c r="D46" i="1" s="1"/>
  <c r="F46" i="1" s="1"/>
  <c r="H46" i="1" s="1"/>
  <c r="J46" i="1" s="1"/>
  <c r="L46" i="1" s="1"/>
  <c r="D18" i="1"/>
  <c r="F18" i="1" s="1"/>
  <c r="W27" i="1"/>
  <c r="Y27" i="1" s="1"/>
  <c r="N29" i="1" s="1"/>
  <c r="O29" i="1" s="1"/>
  <c r="Q29" i="1" s="1"/>
  <c r="S29" i="1" s="1"/>
  <c r="U29" i="1" s="1"/>
  <c r="W42" i="1"/>
  <c r="Y42" i="1" s="1"/>
  <c r="N44" i="1" s="1"/>
  <c r="O44" i="1" s="1"/>
  <c r="Q44" i="1" s="1"/>
  <c r="S44" i="1" s="1"/>
  <c r="U44" i="1" s="1"/>
  <c r="N18" i="1"/>
  <c r="O18" i="1" s="1"/>
  <c r="S18" i="1" s="1"/>
  <c r="U18" i="1" s="1"/>
  <c r="A55" i="1"/>
  <c r="B55" i="1" s="1"/>
  <c r="D55" i="1" s="1"/>
  <c r="L55" i="1" s="1"/>
  <c r="A57" i="1" s="1"/>
  <c r="B57" i="1" s="1"/>
  <c r="D57" i="1" s="1"/>
  <c r="F57" i="1" s="1"/>
  <c r="H57" i="1" s="1"/>
  <c r="J57" i="1" s="1"/>
  <c r="L57" i="1" s="1"/>
  <c r="A59" i="1" s="1"/>
  <c r="B59" i="1" s="1"/>
  <c r="D59" i="1" s="1"/>
  <c r="F59" i="1" s="1"/>
  <c r="H59" i="1" s="1"/>
  <c r="J59" i="1" s="1"/>
  <c r="L59" i="1" s="1"/>
  <c r="A61" i="1" s="1"/>
  <c r="B61" i="1" s="1"/>
  <c r="D61" i="1" s="1"/>
  <c r="F61" i="1" s="1"/>
  <c r="H61" i="1" s="1"/>
  <c r="N55" i="1"/>
  <c r="U55" i="1" s="1"/>
  <c r="A67" i="1"/>
  <c r="D35" i="1" l="1"/>
  <c r="F35" i="1" s="1"/>
  <c r="H35" i="1" s="1"/>
  <c r="J35" i="1" s="1"/>
  <c r="L35" i="1" s="1"/>
  <c r="L33" i="1"/>
  <c r="A35" i="1" s="1"/>
  <c r="A48" i="1"/>
  <c r="B48" i="1" s="1"/>
  <c r="D48" i="1" s="1"/>
  <c r="F48" i="1" s="1"/>
  <c r="W44" i="1"/>
  <c r="Y44" i="1" s="1"/>
  <c r="N46" i="1" s="1"/>
  <c r="O46" i="1" s="1"/>
  <c r="Q46" i="1" s="1"/>
  <c r="S46" i="1" s="1"/>
  <c r="U46" i="1" s="1"/>
  <c r="W18" i="1"/>
  <c r="Y18" i="1" s="1"/>
  <c r="N20" i="1" s="1"/>
  <c r="O20" i="1" s="1"/>
  <c r="W29" i="1"/>
  <c r="Y29" i="1" s="1"/>
  <c r="N31" i="1" s="1"/>
  <c r="O31" i="1" s="1"/>
  <c r="Q31" i="1" s="1"/>
  <c r="S31" i="1" s="1"/>
  <c r="U31" i="1" s="1"/>
  <c r="W31" i="1" s="1"/>
  <c r="W55" i="1"/>
  <c r="Y55" i="1" s="1"/>
  <c r="N57" i="1" s="1"/>
  <c r="Q57" i="1" s="1"/>
  <c r="S57" i="1" s="1"/>
  <c r="U57" i="1" s="1"/>
  <c r="J61" i="1"/>
  <c r="L61" i="1" s="1"/>
  <c r="A63" i="1" s="1"/>
  <c r="B63" i="1" s="1"/>
  <c r="D63" i="1" s="1"/>
  <c r="F63" i="1" s="1"/>
  <c r="H63" i="1" s="1"/>
  <c r="N67" i="1"/>
  <c r="A70" i="1"/>
  <c r="D70" i="1" s="1"/>
  <c r="F70" i="1" s="1"/>
  <c r="H70" i="1" s="1"/>
  <c r="J70" i="1" s="1"/>
  <c r="L70" i="1" s="1"/>
  <c r="A72" i="1" s="1"/>
  <c r="B72" i="1" s="1"/>
  <c r="D72" i="1" s="1"/>
  <c r="F72" i="1" s="1"/>
  <c r="H72" i="1" s="1"/>
  <c r="J72" i="1" s="1"/>
  <c r="L72" i="1" s="1"/>
  <c r="A74" i="1" s="1"/>
  <c r="B74" i="1" s="1"/>
  <c r="D74" i="1" s="1"/>
  <c r="F74" i="1" s="1"/>
  <c r="H74" i="1" s="1"/>
  <c r="J74" i="1" s="1"/>
  <c r="L74" i="1" s="1"/>
  <c r="A76" i="1" s="1"/>
  <c r="B76" i="1" s="1"/>
  <c r="D76" i="1" s="1"/>
  <c r="F76" i="1" s="1"/>
  <c r="H76" i="1" s="1"/>
  <c r="J76" i="1" s="1"/>
  <c r="L76" i="1" s="1"/>
  <c r="A78" i="1" s="1"/>
  <c r="B78" i="1" s="1"/>
  <c r="D78" i="1" s="1"/>
  <c r="F78" i="1" s="1"/>
  <c r="J63" i="1" l="1"/>
  <c r="L63" i="1" s="1"/>
  <c r="A65" i="1" s="1"/>
  <c r="B65" i="1" s="1"/>
  <c r="D65" i="1" s="1"/>
  <c r="F65" i="1" s="1"/>
  <c r="H65" i="1" s="1"/>
  <c r="J65" i="1" s="1"/>
  <c r="L65" i="1" s="1"/>
  <c r="H48" i="1"/>
  <c r="J48" i="1" s="1"/>
  <c r="L48" i="1" s="1"/>
  <c r="A50" i="1" s="1"/>
  <c r="B50" i="1" s="1"/>
  <c r="D50" i="1" s="1"/>
  <c r="F50" i="1" s="1"/>
  <c r="H50" i="1" s="1"/>
  <c r="J50" i="1" s="1"/>
  <c r="L50" i="1" s="1"/>
  <c r="H78" i="1"/>
  <c r="J78" i="1" s="1"/>
  <c r="L78" i="1" s="1"/>
  <c r="A80" i="1" s="1"/>
  <c r="B80" i="1" s="1"/>
  <c r="D80" i="1" s="1"/>
  <c r="F80" i="1" s="1"/>
  <c r="H80" i="1" s="1"/>
  <c r="J80" i="1" s="1"/>
  <c r="L80" i="1" s="1"/>
  <c r="W57" i="1"/>
  <c r="Y57" i="1" s="1"/>
  <c r="N59" i="1" s="1"/>
  <c r="O59" i="1" s="1"/>
  <c r="Q59" i="1" s="1"/>
  <c r="S59" i="1" s="1"/>
  <c r="U59" i="1" s="1"/>
  <c r="Y31" i="1"/>
  <c r="N33" i="1" s="1"/>
  <c r="O33" i="1" s="1"/>
  <c r="Q33" i="1" s="1"/>
  <c r="S33" i="1" s="1"/>
  <c r="U33" i="1" s="1"/>
  <c r="W33" i="1" s="1"/>
  <c r="Y33" i="1" s="1"/>
  <c r="W46" i="1"/>
  <c r="Y46" i="1" s="1"/>
  <c r="S48" i="1" s="1"/>
  <c r="U48" i="1" s="1"/>
  <c r="W48" i="1" s="1"/>
  <c r="N70" i="1"/>
  <c r="O70" i="1" s="1"/>
  <c r="Q70" i="1" s="1"/>
  <c r="S70" i="1" s="1"/>
  <c r="U70" i="1" s="1"/>
  <c r="Y48" i="1" l="1"/>
  <c r="N50" i="1" s="1"/>
  <c r="O50" i="1" s="1"/>
  <c r="Q50" i="1" s="1"/>
  <c r="S50" i="1" s="1"/>
  <c r="U50" i="1" s="1"/>
  <c r="O35" i="1"/>
  <c r="Q35" i="1" s="1"/>
  <c r="S35" i="1" s="1"/>
  <c r="U35" i="1" s="1"/>
  <c r="W59" i="1"/>
  <c r="Y59" i="1" s="1"/>
  <c r="N61" i="1" s="1"/>
  <c r="O61" i="1" s="1"/>
  <c r="Q61" i="1" s="1"/>
  <c r="S61" i="1" s="1"/>
  <c r="U61" i="1" s="1"/>
  <c r="W70" i="1"/>
  <c r="Y70" i="1" s="1"/>
  <c r="N72" i="1" s="1"/>
  <c r="O72" i="1" s="1"/>
  <c r="Q72" i="1" s="1"/>
  <c r="S72" i="1" s="1"/>
  <c r="U72" i="1" s="1"/>
  <c r="W72" i="1" l="1"/>
  <c r="Y72" i="1" s="1"/>
  <c r="N74" i="1" s="1"/>
  <c r="O74" i="1" s="1"/>
  <c r="Q74" i="1" s="1"/>
  <c r="S74" i="1" s="1"/>
  <c r="U74" i="1" s="1"/>
  <c r="W35" i="1"/>
  <c r="Y35" i="1" s="1"/>
  <c r="W61" i="1"/>
  <c r="Y61" i="1" s="1"/>
  <c r="N63" i="1" s="1"/>
  <c r="O63" i="1" s="1"/>
  <c r="Q63" i="1" s="1"/>
  <c r="W50" i="1"/>
  <c r="Y50" i="1" s="1"/>
  <c r="Y63" i="1" l="1"/>
  <c r="N65" i="1" s="1"/>
  <c r="W74" i="1"/>
  <c r="Y74" i="1" s="1"/>
  <c r="N76" i="1" s="1"/>
  <c r="O76" i="1" s="1"/>
  <c r="Q76" i="1" s="1"/>
  <c r="S76" i="1" s="1"/>
  <c r="U76" i="1" s="1"/>
  <c r="U65" i="1" l="1"/>
  <c r="W65" i="1" s="1"/>
  <c r="Y65" i="1" s="1"/>
  <c r="O65" i="1"/>
  <c r="Q65" i="1" s="1"/>
  <c r="W76" i="1"/>
  <c r="Y76" i="1" s="1"/>
  <c r="N78" i="1" s="1"/>
  <c r="W78" i="1" s="1"/>
  <c r="Y78" i="1" s="1"/>
  <c r="N80" i="1" s="1"/>
  <c r="O80" i="1" l="1"/>
  <c r="Q80" i="1" s="1"/>
  <c r="S80" i="1" s="1"/>
  <c r="U80" i="1" s="1"/>
  <c r="W80" i="1" s="1"/>
  <c r="Y80" i="1" s="1"/>
</calcChain>
</file>

<file path=xl/sharedStrings.xml><?xml version="1.0" encoding="utf-8"?>
<sst xmlns="http://schemas.openxmlformats.org/spreadsheetml/2006/main" count="356" uniqueCount="107">
  <si>
    <t>Saskatchewan Rivers Public School Division</t>
  </si>
  <si>
    <t>Beginning Month:</t>
  </si>
  <si>
    <t xml:space="preserve"> 1:Sunday, 2:Monday</t>
  </si>
  <si>
    <t>«  Choose the year and beginning month</t>
  </si>
  <si>
    <t>Note: If you choose Monday as the start day, you will need to modify some of the formatting in the calendars (bold vs. non-bold days).</t>
  </si>
  <si>
    <t xml:space="preserve"> </t>
  </si>
  <si>
    <t xml:space="preserve">    </t>
  </si>
  <si>
    <r>
      <t>Converting the calendar to a PDF</t>
    </r>
    <r>
      <rPr>
        <sz val="9"/>
        <color theme="3" tint="-0.249977111117893"/>
        <rFont val="Arial"/>
        <family val="2"/>
      </rPr>
      <t>. To publish a school calendar on your website, you should first convert it to a PDF. The best way to do that is to either print to a PDF driver, or in Excel 2010/2013 you can go to Save As and select PDF.</t>
    </r>
  </si>
  <si>
    <r>
      <t>Background colors</t>
    </r>
    <r>
      <rPr>
        <sz val="9"/>
        <color theme="3" tint="-0.249977111117893"/>
        <rFont val="Arial"/>
        <family val="2"/>
      </rPr>
      <t>. The background color for the weekends and blank days are controlled using conditional formatting. To edit the color, go to Home &gt; Conditional Formatting &gt; Manage Rules and select "This Worksheet" from the drop-down box.</t>
    </r>
  </si>
  <si>
    <r>
      <t>Changing the color scheme</t>
    </r>
    <r>
      <rPr>
        <sz val="9"/>
        <color theme="3" tint="-0.249977111117893"/>
        <rFont val="Arial"/>
        <family val="2"/>
      </rPr>
      <t>. You can change the color scheme by going to Page Layout &gt; Themes &gt; Colors.</t>
    </r>
  </si>
  <si>
    <r>
      <t>Overwriting formulas</t>
    </r>
    <r>
      <rPr>
        <sz val="9"/>
        <color theme="3" tint="-0.249977111117893"/>
        <rFont val="Arial"/>
        <family val="2"/>
      </rPr>
      <t xml:space="preserve">. You can overwrite a formula to place an "H" in place of a holiday for example. Be very careful if you copy/paste days so that you don't mess up the formulas. You can copy/paste the formulas for the days </t>
    </r>
    <r>
      <rPr>
        <i/>
        <sz val="9"/>
        <color theme="3" tint="-0.249977111117893"/>
        <rFont val="Arial"/>
        <family val="2"/>
      </rPr>
      <t>within</t>
    </r>
    <r>
      <rPr>
        <sz val="9"/>
        <color theme="3" tint="-0.249977111117893"/>
        <rFont val="Arial"/>
        <family val="2"/>
      </rPr>
      <t xml:space="preserve"> the same month, but </t>
    </r>
    <r>
      <rPr>
        <i/>
        <sz val="9"/>
        <color theme="3" tint="-0.249977111117893"/>
        <rFont val="Arial"/>
        <family val="2"/>
      </rPr>
      <t>not between</t>
    </r>
    <r>
      <rPr>
        <sz val="9"/>
        <color theme="3" tint="-0.249977111117893"/>
        <rFont val="Arial"/>
        <family val="2"/>
      </rPr>
      <t xml:space="preserve"> months.</t>
    </r>
  </si>
  <si>
    <r>
      <t>View the Print Area</t>
    </r>
    <r>
      <rPr>
        <sz val="9"/>
        <color theme="3" tint="-0.249977111117893"/>
        <rFont val="Arial"/>
        <family val="2"/>
      </rPr>
      <t>. To view the current print area, first view the Print Preview (Ctrl+P) then return to the Home tab. Or, go to View &gt; Page Break Preview. The print area will become highlighted with a dashed line. To choose a new print area, select the cells you want to include and go to Page Layout &gt; Print Area &gt; Set Print Area.</t>
    </r>
  </si>
  <si>
    <t>Classes Begin</t>
  </si>
  <si>
    <t>No Classes</t>
  </si>
  <si>
    <t>Family Day</t>
  </si>
  <si>
    <t>Good Friday</t>
  </si>
  <si>
    <t>Easter Monday</t>
  </si>
  <si>
    <t>Victoria Day</t>
  </si>
  <si>
    <t xml:space="preserve">Thanksgiving Day         </t>
  </si>
  <si>
    <t>School Startup  No Classes</t>
  </si>
  <si>
    <t>School End    No Classes</t>
  </si>
  <si>
    <t>Christmas Day</t>
  </si>
  <si>
    <t>Labour Day</t>
  </si>
  <si>
    <t>*</t>
  </si>
  <si>
    <t>Aug:</t>
  </si>
  <si>
    <t>days</t>
  </si>
  <si>
    <t>Instr. Days</t>
  </si>
  <si>
    <t>Sept:</t>
  </si>
  <si>
    <t>October:</t>
  </si>
  <si>
    <t>November:</t>
  </si>
  <si>
    <t>December:</t>
  </si>
  <si>
    <t>January:</t>
  </si>
  <si>
    <t>February:</t>
  </si>
  <si>
    <t>March:</t>
  </si>
  <si>
    <t>April:</t>
  </si>
  <si>
    <t>May:</t>
  </si>
  <si>
    <t>June:</t>
  </si>
  <si>
    <t>New Year's Day</t>
  </si>
  <si>
    <t>Boxing Day</t>
  </si>
  <si>
    <t xml:space="preserve">    PLC Day    No Classes </t>
  </si>
  <si>
    <t>Convention                            No Classes</t>
  </si>
  <si>
    <t>PLC Day         No Classes</t>
  </si>
  <si>
    <t>Days</t>
  </si>
  <si>
    <t>Start Up</t>
  </si>
  <si>
    <t>Teacher Convention</t>
  </si>
  <si>
    <t>Non-instructional days (PLC, PTI , Start-up, School End, Convention)</t>
  </si>
  <si>
    <t>Instructional days</t>
  </si>
  <si>
    <t>School End</t>
  </si>
  <si>
    <t xml:space="preserve"> Day in Lieu of PTIs</t>
  </si>
  <si>
    <t>total school days</t>
  </si>
  <si>
    <t>PLC</t>
  </si>
  <si>
    <t xml:space="preserve">* </t>
  </si>
  <si>
    <t>(Monthly total under each month)</t>
  </si>
  <si>
    <t>see note 8 &amp; 9</t>
  </si>
  <si>
    <t>Calendar Development Explanatory comments DO NOT PRINT THESE</t>
  </si>
  <si>
    <t>Hide rows that are not needed in order to fit on the page</t>
  </si>
  <si>
    <t xml:space="preserve">Legislation 163 requires classes to start after labour day, unless labour day is on the 5th or later then the Minister will order the student starting day(s).  Last day of the school year must be no later than June 30th </t>
  </si>
  <si>
    <t xml:space="preserve">Regulation 28 requires 950 hours of instruction.  Decision several years ago was to provide 183 instructional days at 315min/day for 960.75 hours of instruction.  Allows for 10.75 hours of non-instructional assemblies, activities etc. with students </t>
  </si>
  <si>
    <t xml:space="preserve">Regulation 24 requires vacation at Christmas starting no later than Dec. 23 and ending no earlier than January 2; a spring vacation of no more than 5 consecutive days; and a summer vacation of at least 6 consecutive weeks </t>
  </si>
  <si>
    <t>Regulation 23  requires no school on:  Family Day, Good Friday, Victoria Day, Labour Day, Thanksgiving Day and Remembrance Day.  When Remembrance Day falls on a Saturday or Sunday, the Monday following that day is to be observed as holiday</t>
  </si>
  <si>
    <t>CUPE agreement  stipulates that Easter Monday is a holiday for CUPE staff and so no school that day</t>
  </si>
  <si>
    <t>There is no regulation for when the spring vacation occurs.  SRPSD traditionally has two - one in February and one in April around Easter.</t>
  </si>
  <si>
    <t>There is no limitation for when we put PLC days or the Days in Lieu of PTIs.  We can place them where the needs of the system fit, but see note 9 and 10 for impacts of PLC day placement.</t>
  </si>
  <si>
    <t>It is helpful (necessary) to balance the number of instructional days in each semester.  This provides balanced instruction between classes that are in both semesters.</t>
  </si>
  <si>
    <t>It is helpful to put a PLC right after the last departmental exam in Jan. and call that end of semester BUT a mid-week PLC is often not appreciated by parents.  High schools can determine semester end individually and a PLC at end of January/Early Februalry helps with semsester turn-around.</t>
  </si>
  <si>
    <t xml:space="preserve">It is helpful to have 1 of the "Days in lieu of PTIs" in each semester so we can better manage the contract of teachers who work in only one of the semesters </t>
  </si>
  <si>
    <t>Considerations for future years  DO NOT PRINT THESE</t>
  </si>
  <si>
    <t>a</t>
  </si>
  <si>
    <t>Convention was determined in March early to allow planning of speakers, etc. for convention.  Consider the schedule of start-up to best serve school staff connections and 10 month (EA and other) work calendars.</t>
  </si>
  <si>
    <t>b</t>
  </si>
  <si>
    <t>PLC days on Fridays occasionally mean that some coaches will miss some or all of the afternoon PD and players will need to find ride to school  to travel with the team if competitions are scheduled.  (Benefits: teams do not miss instruction; reduced costs since no subs required for coaches)</t>
  </si>
  <si>
    <t>Aug. 28</t>
  </si>
  <si>
    <t>Sept</t>
  </si>
  <si>
    <t>Oct</t>
  </si>
  <si>
    <t>Nov</t>
  </si>
  <si>
    <t>Dec</t>
  </si>
  <si>
    <t>Jan</t>
  </si>
  <si>
    <t>Semester 1</t>
  </si>
  <si>
    <t>Semester 2</t>
  </si>
  <si>
    <t>Feb</t>
  </si>
  <si>
    <t>Mar</t>
  </si>
  <si>
    <t>Apr</t>
  </si>
  <si>
    <t>May</t>
  </si>
  <si>
    <t>Jun</t>
  </si>
  <si>
    <t xml:space="preserve">PLC Day        No Classes           </t>
  </si>
  <si>
    <t>Aug. 27</t>
  </si>
  <si>
    <t>Aug. 29</t>
  </si>
  <si>
    <t xml:space="preserve">PLC Day         No Classes      </t>
  </si>
  <si>
    <t xml:space="preserve">PLC Day        No Classes 
*          </t>
  </si>
  <si>
    <t xml:space="preserve">Remembrance Day </t>
  </si>
  <si>
    <t>Scheduled Departmental Exam Dates</t>
  </si>
  <si>
    <t>Semester 1 instructional days (September 3 to January 29) January 30 may not be semester end day for everyone</t>
  </si>
  <si>
    <t>Semester 2 instructional days (January 30 to June 26)</t>
  </si>
  <si>
    <t>Day 2</t>
  </si>
  <si>
    <t>Day 3</t>
  </si>
  <si>
    <t>Day 4</t>
  </si>
  <si>
    <t>Day 5</t>
  </si>
  <si>
    <t>Day 6</t>
  </si>
  <si>
    <t>Day 7</t>
  </si>
  <si>
    <t>Day 8</t>
  </si>
  <si>
    <t>Day 9</t>
  </si>
  <si>
    <t>Day 10</t>
  </si>
  <si>
    <t>Day 1</t>
  </si>
  <si>
    <t>Semester 2 starts</t>
  </si>
  <si>
    <t>Picture Day</t>
  </si>
  <si>
    <t>Picture Retake Day</t>
  </si>
  <si>
    <t>Grad Cap &amp; Gown Pictures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</si>
</sst>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d"/>
  </numFmts>
  <fonts count="37" x14ac:knownFonts="1">
    <font>
      <sz val="11"/>
      <color theme="1"/>
      <name val="Calibri"/>
      <family val="2"/>
      <scheme val="minor"/>
    </font>
    <font>
      <b/>
      <sz val="14"/>
      <color theme="3" tint="-0.249977111117893"/>
      <name val="Arial"/>
      <family val="2"/>
    </font>
    <font>
      <b/>
      <sz val="10"/>
      <color indexed="16"/>
      <name val="Arial"/>
      <family val="2"/>
    </font>
    <font>
      <sz val="8"/>
      <color theme="3" tint="-0.249977111117893"/>
      <name val="Arial"/>
      <family val="2"/>
    </font>
    <font>
      <sz val="10"/>
      <name val="Arial"/>
      <family val="2"/>
    </font>
    <font>
      <sz val="8"/>
      <name val="Arial"/>
      <family val="2"/>
    </font>
    <font>
      <i/>
      <sz val="8"/>
      <name val="Arial"/>
      <family val="2"/>
    </font>
    <font>
      <b/>
      <sz val="8"/>
      <color theme="3" tint="-0.249977111117893"/>
      <name val="Arial"/>
      <family val="2"/>
    </font>
    <font>
      <b/>
      <sz val="10"/>
      <name val="Arial"/>
      <family val="2"/>
    </font>
    <font>
      <b/>
      <sz val="14"/>
      <color theme="4" tint="-0.249977111117893"/>
      <name val="Arial"/>
      <family val="2"/>
    </font>
    <font>
      <sz val="12"/>
      <name val="Arial"/>
      <family val="2"/>
    </font>
    <font>
      <sz val="9"/>
      <name val="Arial"/>
      <family val="2"/>
    </font>
    <font>
      <b/>
      <sz val="9"/>
      <color theme="3" tint="-0.249977111117893"/>
      <name val="Arial"/>
      <family val="2"/>
    </font>
    <font>
      <sz val="9"/>
      <color theme="3" tint="-0.249977111117893"/>
      <name val="Arial"/>
      <family val="2"/>
    </font>
    <font>
      <sz val="7"/>
      <name val="Arial"/>
      <family val="2"/>
    </font>
    <font>
      <sz val="11"/>
      <name val="Arial"/>
      <family val="2"/>
    </font>
    <font>
      <b/>
      <sz val="11"/>
      <name val="Arial"/>
      <family val="2"/>
    </font>
    <font>
      <i/>
      <sz val="9"/>
      <color theme="3" tint="-0.249977111117893"/>
      <name val="Arial"/>
      <family val="2"/>
    </font>
    <font>
      <sz val="11"/>
      <color theme="3" tint="-0.249977111117893"/>
      <name val="Arial"/>
      <family val="2"/>
    </font>
    <font>
      <sz val="12"/>
      <color theme="3" tint="-0.249977111117893"/>
      <name val="Arial"/>
      <family val="2"/>
    </font>
    <font>
      <sz val="8"/>
      <color indexed="63"/>
      <name val="Arial"/>
      <family val="2"/>
    </font>
    <font>
      <b/>
      <sz val="12"/>
      <color theme="0"/>
      <name val="Arial"/>
      <family val="2"/>
    </font>
    <font>
      <sz val="12"/>
      <color theme="0"/>
      <name val="Arial"/>
      <family val="2"/>
    </font>
    <font>
      <sz val="10"/>
      <color theme="3" tint="-0.249977111117893"/>
      <name val="Arial"/>
      <family val="2"/>
    </font>
    <font>
      <sz val="10"/>
      <color theme="1"/>
      <name val="Calibri"/>
      <family val="2"/>
      <scheme val="minor"/>
    </font>
    <font>
      <b/>
      <sz val="18"/>
      <color theme="3"/>
      <name val="Arial"/>
      <family val="2"/>
    </font>
    <font>
      <i/>
      <sz val="9"/>
      <name val="Arial"/>
      <family val="2"/>
    </font>
    <font>
      <i/>
      <sz val="11"/>
      <color theme="1"/>
      <name val="Calibri"/>
      <family val="2"/>
      <scheme val="minor"/>
    </font>
    <font>
      <b/>
      <sz val="18"/>
      <color theme="3" tint="-0.249977111117893"/>
      <name val="Arial"/>
      <family val="2"/>
    </font>
    <font>
      <b/>
      <sz val="14"/>
      <color theme="1"/>
      <name val="Calibri"/>
      <family val="2"/>
      <scheme val="minor"/>
    </font>
    <font>
      <i/>
      <sz val="7"/>
      <name val="Arial"/>
      <family val="2"/>
    </font>
    <font>
      <sz val="11"/>
      <color theme="1"/>
      <name val="Arial"/>
      <family val="2"/>
    </font>
    <font>
      <b/>
      <sz val="11"/>
      <color theme="1"/>
      <name val="Arial"/>
      <family val="2"/>
    </font>
    <font>
      <b/>
      <sz val="14"/>
      <color theme="1"/>
      <name val="Arial"/>
      <family val="2"/>
    </font>
    <font>
      <sz val="10"/>
      <color theme="1"/>
      <name val="Arial"/>
      <family val="2"/>
    </font>
    <font>
      <b/>
      <i/>
      <sz val="11"/>
      <color theme="1"/>
      <name val="Arial"/>
      <family val="2"/>
    </font>
    <font>
      <b/>
      <sz val="9"/>
      <color theme="1"/>
      <name val="Arial"/>
      <family val="2"/>
    </font>
  </fonts>
  <fills count="12">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rgb="FF5F5F5F"/>
        <bgColor indexed="64"/>
      </patternFill>
    </fill>
    <fill>
      <patternFill patternType="solid">
        <fgColor rgb="FFFFC000"/>
        <bgColor indexed="64"/>
      </patternFill>
    </fill>
    <fill>
      <patternFill patternType="solid">
        <fgColor rgb="FF92D050"/>
        <bgColor indexed="64"/>
      </patternFill>
    </fill>
    <fill>
      <patternFill patternType="solid">
        <fgColor rgb="FF60B5CC"/>
        <bgColor indexed="64"/>
      </patternFill>
    </fill>
    <fill>
      <patternFill patternType="solid">
        <fgColor rgb="FFFF99FF"/>
        <bgColor indexed="64"/>
      </patternFill>
    </fill>
    <fill>
      <patternFill patternType="solid">
        <fgColor rgb="FFFF66FF"/>
        <bgColor indexed="64"/>
      </patternFill>
    </fill>
    <fill>
      <patternFill patternType="solid">
        <fgColor theme="0"/>
        <bgColor indexed="64"/>
      </patternFill>
    </fill>
    <fill>
      <patternFill patternType="solid">
        <fgColor theme="7"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right/>
      <top style="thin">
        <color indexed="64"/>
      </top>
      <bottom/>
      <diagonal/>
    </border>
    <border>
      <left style="thin">
        <color theme="0" tint="-0.24994659260841701"/>
      </left>
      <right/>
      <top style="thin">
        <color indexed="64"/>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indexed="64"/>
      </left>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s>
  <cellStyleXfs count="1">
    <xf numFmtId="0" fontId="0" fillId="0" borderId="0"/>
  </cellStyleXfs>
  <cellXfs count="191">
    <xf numFmtId="0" fontId="0" fillId="0" borderId="0" xfId="0"/>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0" fillId="0" borderId="0" xfId="0" applyFont="1"/>
    <xf numFmtId="0" fontId="11" fillId="0" borderId="0" xfId="0" applyFont="1"/>
    <xf numFmtId="0" fontId="15" fillId="0" borderId="0" xfId="0" applyFont="1"/>
    <xf numFmtId="0" fontId="4" fillId="0" borderId="0" xfId="0" applyFont="1"/>
    <xf numFmtId="0" fontId="5" fillId="0" borderId="0" xfId="0" applyFont="1"/>
    <xf numFmtId="0" fontId="1"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horizontal="center"/>
    </xf>
    <xf numFmtId="0" fontId="0" fillId="0" borderId="0" xfId="0" applyAlignment="1">
      <alignment horizontal="right"/>
    </xf>
    <xf numFmtId="0" fontId="6" fillId="0" borderId="4" xfId="0" applyFont="1" applyBorder="1" applyAlignment="1">
      <alignment horizontal="left"/>
    </xf>
    <xf numFmtId="0" fontId="7" fillId="0" borderId="0" xfId="0" applyFont="1" applyAlignment="1">
      <alignment vertical="center"/>
    </xf>
    <xf numFmtId="0" fontId="8" fillId="0" borderId="0" xfId="0" applyFont="1" applyAlignment="1">
      <alignment horizontal="right"/>
    </xf>
    <xf numFmtId="0" fontId="3" fillId="0" borderId="0" xfId="0" applyFont="1" applyAlignment="1">
      <alignment horizontal="left" vertical="top" wrapText="1"/>
    </xf>
    <xf numFmtId="0" fontId="15" fillId="0" borderId="0" xfId="0" applyFont="1" applyAlignment="1">
      <alignment horizontal="left" vertical="center"/>
    </xf>
    <xf numFmtId="0" fontId="18" fillId="0" borderId="0" xfId="0" applyFont="1" applyAlignment="1">
      <alignment vertical="center"/>
    </xf>
    <xf numFmtId="0" fontId="12" fillId="0" borderId="0" xfId="0" applyFont="1" applyAlignment="1">
      <alignment vertical="top" wrapText="1"/>
    </xf>
    <xf numFmtId="0" fontId="19" fillId="0" borderId="0" xfId="0" applyFont="1" applyAlignment="1">
      <alignment vertical="center"/>
    </xf>
    <xf numFmtId="0" fontId="13" fillId="0" borderId="0" xfId="0" applyFont="1" applyAlignment="1">
      <alignment vertical="center"/>
    </xf>
    <xf numFmtId="0" fontId="20" fillId="0" borderId="0" xfId="0" applyFont="1" applyAlignment="1">
      <alignment vertical="center"/>
    </xf>
    <xf numFmtId="0" fontId="4" fillId="0" borderId="4" xfId="0" applyFont="1" applyBorder="1" applyAlignment="1">
      <alignment horizontal="center"/>
    </xf>
    <xf numFmtId="0" fontId="6" fillId="0" borderId="0" xfId="0" applyFont="1" applyAlignment="1">
      <alignment horizontal="left"/>
    </xf>
    <xf numFmtId="165" fontId="16" fillId="0" borderId="12" xfId="0" applyNumberFormat="1" applyFont="1" applyBorder="1" applyAlignment="1">
      <alignment horizontal="left" vertical="center"/>
    </xf>
    <xf numFmtId="165" fontId="6" fillId="0" borderId="14" xfId="0" applyNumberFormat="1" applyFont="1" applyBorder="1" applyAlignment="1">
      <alignment horizontal="right" vertical="center"/>
    </xf>
    <xf numFmtId="0" fontId="11" fillId="0" borderId="0" xfId="0" applyFont="1" applyAlignment="1">
      <alignment horizontal="left" vertical="center"/>
    </xf>
    <xf numFmtId="165" fontId="15" fillId="3" borderId="10" xfId="0" applyNumberFormat="1" applyFont="1" applyFill="1" applyBorder="1" applyAlignment="1">
      <alignment horizontal="left" vertical="center"/>
    </xf>
    <xf numFmtId="165" fontId="16" fillId="3" borderId="12" xfId="0" applyNumberFormat="1" applyFont="1" applyFill="1" applyBorder="1" applyAlignment="1">
      <alignment horizontal="left" vertical="center"/>
    </xf>
    <xf numFmtId="165" fontId="6" fillId="3" borderId="14" xfId="0" applyNumberFormat="1" applyFont="1" applyFill="1" applyBorder="1" applyAlignment="1">
      <alignment horizontal="right" vertical="center"/>
    </xf>
    <xf numFmtId="165" fontId="11" fillId="3" borderId="10" xfId="0" applyNumberFormat="1" applyFont="1" applyFill="1" applyBorder="1" applyAlignment="1">
      <alignment horizontal="left" vertical="center"/>
    </xf>
    <xf numFmtId="0" fontId="9" fillId="0" borderId="0" xfId="0" applyFont="1" applyAlignment="1">
      <alignment horizontal="center" vertical="center"/>
    </xf>
    <xf numFmtId="0" fontId="23" fillId="0" borderId="0" xfId="0" applyFont="1" applyAlignment="1">
      <alignment vertical="center"/>
    </xf>
    <xf numFmtId="0" fontId="11" fillId="0" borderId="0" xfId="0" applyFont="1" applyAlignment="1">
      <alignment horizontal="center" vertical="top" wrapText="1"/>
    </xf>
    <xf numFmtId="0" fontId="11" fillId="3" borderId="9" xfId="0" applyFont="1" applyFill="1" applyBorder="1" applyAlignment="1">
      <alignment horizontal="center" vertical="top" wrapText="1"/>
    </xf>
    <xf numFmtId="0" fontId="26" fillId="3" borderId="9" xfId="0" applyFont="1" applyFill="1" applyBorder="1" applyAlignment="1">
      <alignment horizontal="center" vertical="top" wrapText="1"/>
    </xf>
    <xf numFmtId="0" fontId="13" fillId="0" borderId="0" xfId="0" applyFont="1" applyAlignment="1">
      <alignment horizontal="center" vertical="top" wrapText="1"/>
    </xf>
    <xf numFmtId="0" fontId="12" fillId="0" borderId="0" xfId="0" applyFont="1" applyAlignment="1">
      <alignment horizontal="center" vertical="top" wrapText="1"/>
    </xf>
    <xf numFmtId="0" fontId="4" fillId="3" borderId="8" xfId="0" applyFont="1" applyFill="1" applyBorder="1" applyAlignment="1">
      <alignment horizontal="center"/>
    </xf>
    <xf numFmtId="165" fontId="16" fillId="5" borderId="12" xfId="0" applyNumberFormat="1" applyFont="1" applyFill="1" applyBorder="1" applyAlignment="1">
      <alignment horizontal="left" vertical="center"/>
    </xf>
    <xf numFmtId="165" fontId="16" fillId="6" borderId="12" xfId="0" applyNumberFormat="1" applyFont="1" applyFill="1" applyBorder="1" applyAlignment="1">
      <alignment horizontal="left" vertical="center"/>
    </xf>
    <xf numFmtId="165" fontId="16" fillId="7" borderId="12" xfId="0" applyNumberFormat="1" applyFont="1" applyFill="1" applyBorder="1" applyAlignment="1">
      <alignment horizontal="left" vertical="center"/>
    </xf>
    <xf numFmtId="0" fontId="6" fillId="0" borderId="0" xfId="0" applyFont="1" applyAlignment="1">
      <alignment horizontal="right"/>
    </xf>
    <xf numFmtId="165" fontId="6" fillId="5" borderId="14" xfId="0" applyNumberFormat="1" applyFont="1" applyFill="1" applyBorder="1" applyAlignment="1">
      <alignment horizontal="right" vertical="center"/>
    </xf>
    <xf numFmtId="0" fontId="11" fillId="0" borderId="6" xfId="0" applyFont="1" applyBorder="1"/>
    <xf numFmtId="0" fontId="28" fillId="0" borderId="0" xfId="0" applyFont="1" applyAlignment="1">
      <alignment vertical="center"/>
    </xf>
    <xf numFmtId="0" fontId="14" fillId="3" borderId="9" xfId="0" applyFont="1" applyFill="1" applyBorder="1" applyAlignment="1">
      <alignment horizontal="center" vertical="top" wrapText="1"/>
    </xf>
    <xf numFmtId="165" fontId="6" fillId="7" borderId="14" xfId="0" applyNumberFormat="1" applyFont="1" applyFill="1" applyBorder="1" applyAlignment="1">
      <alignment horizontal="right" vertical="center"/>
    </xf>
    <xf numFmtId="0" fontId="11" fillId="3" borderId="0" xfId="0" applyFont="1" applyFill="1" applyAlignment="1">
      <alignment horizontal="center" vertical="top" wrapText="1"/>
    </xf>
    <xf numFmtId="165" fontId="16" fillId="8" borderId="12" xfId="0" applyNumberFormat="1" applyFont="1" applyFill="1" applyBorder="1" applyAlignment="1">
      <alignment horizontal="left" vertical="center"/>
    </xf>
    <xf numFmtId="165" fontId="6" fillId="8" borderId="14" xfId="0" applyNumberFormat="1" applyFont="1" applyFill="1" applyBorder="1" applyAlignment="1">
      <alignment horizontal="right" vertical="center"/>
    </xf>
    <xf numFmtId="165" fontId="6" fillId="0" borderId="16" xfId="0" applyNumberFormat="1" applyFont="1" applyBorder="1" applyAlignment="1">
      <alignment horizontal="right" vertical="center"/>
    </xf>
    <xf numFmtId="0" fontId="16" fillId="2" borderId="0" xfId="0" applyFont="1" applyFill="1" applyAlignment="1">
      <alignment horizontal="center" vertical="center" wrapText="1"/>
    </xf>
    <xf numFmtId="0" fontId="16" fillId="7" borderId="0" xfId="0" applyFont="1" applyFill="1" applyAlignment="1">
      <alignment horizontal="center" vertical="center" wrapText="1"/>
    </xf>
    <xf numFmtId="0" fontId="16" fillId="6" borderId="0" xfId="0" applyFont="1" applyFill="1" applyAlignment="1">
      <alignment horizontal="center" vertical="center"/>
    </xf>
    <xf numFmtId="0" fontId="16" fillId="9" borderId="0" xfId="0" applyFont="1" applyFill="1" applyAlignment="1">
      <alignment horizontal="center" vertical="center"/>
    </xf>
    <xf numFmtId="0" fontId="16" fillId="5" borderId="0" xfId="0" applyFont="1" applyFill="1" applyAlignment="1">
      <alignment horizontal="center" vertical="center" wrapText="1"/>
    </xf>
    <xf numFmtId="0" fontId="33" fillId="0" borderId="0" xfId="0" applyFont="1" applyAlignment="1">
      <alignment horizontal="left" vertical="center" wrapText="1"/>
    </xf>
    <xf numFmtId="165" fontId="15" fillId="3" borderId="12" xfId="0" applyNumberFormat="1" applyFont="1" applyFill="1" applyBorder="1" applyAlignment="1">
      <alignment horizontal="left" vertical="center"/>
    </xf>
    <xf numFmtId="165" fontId="4" fillId="3" borderId="14" xfId="0" applyNumberFormat="1" applyFont="1" applyFill="1" applyBorder="1" applyAlignment="1">
      <alignment horizontal="right" vertical="center"/>
    </xf>
    <xf numFmtId="0" fontId="16" fillId="0" borderId="0" xfId="0" applyFont="1" applyAlignment="1">
      <alignment horizontal="left" vertical="center" wrapText="1"/>
    </xf>
    <xf numFmtId="0" fontId="0" fillId="0" borderId="0" xfId="0" applyAlignment="1">
      <alignment horizontal="left" vertical="center"/>
    </xf>
    <xf numFmtId="0" fontId="15" fillId="3" borderId="0" xfId="0" applyFont="1" applyFill="1"/>
    <xf numFmtId="0" fontId="11" fillId="0" borderId="0" xfId="0" applyFont="1" applyAlignment="1">
      <alignment horizontal="right"/>
    </xf>
    <xf numFmtId="0" fontId="10" fillId="0" borderId="0" xfId="0" applyFont="1" applyAlignment="1">
      <alignment horizontal="left"/>
    </xf>
    <xf numFmtId="0" fontId="4" fillId="0" borderId="0" xfId="0" applyFont="1" applyAlignment="1">
      <alignment horizontal="left"/>
    </xf>
    <xf numFmtId="0" fontId="11" fillId="10" borderId="0" xfId="0" applyFont="1" applyFill="1" applyAlignment="1">
      <alignment horizontal="left"/>
    </xf>
    <xf numFmtId="0" fontId="11" fillId="0" borderId="0" xfId="0" applyFont="1" applyAlignment="1">
      <alignment horizontal="left"/>
    </xf>
    <xf numFmtId="0" fontId="16" fillId="0" borderId="0" xfId="0" applyFont="1" applyAlignment="1">
      <alignment horizontal="right"/>
    </xf>
    <xf numFmtId="0" fontId="31" fillId="0" borderId="0" xfId="0" applyFont="1"/>
    <xf numFmtId="0" fontId="32" fillId="0" borderId="0" xfId="0" applyFont="1"/>
    <xf numFmtId="0" fontId="34" fillId="0" borderId="0" xfId="0" applyFont="1" applyAlignment="1">
      <alignment horizontal="left" vertical="center" wrapText="1"/>
    </xf>
    <xf numFmtId="0" fontId="0" fillId="10" borderId="0" xfId="0" applyFill="1"/>
    <xf numFmtId="0" fontId="0" fillId="10" borderId="0" xfId="0" applyFill="1" applyAlignment="1">
      <alignment horizontal="left" vertical="center"/>
    </xf>
    <xf numFmtId="0" fontId="10" fillId="0" borderId="19" xfId="0" applyFont="1" applyBorder="1" applyAlignment="1">
      <alignment vertical="center"/>
    </xf>
    <xf numFmtId="165" fontId="16" fillId="3" borderId="21" xfId="0" applyNumberFormat="1" applyFont="1" applyFill="1" applyBorder="1" applyAlignment="1">
      <alignment horizontal="left" vertical="center"/>
    </xf>
    <xf numFmtId="165" fontId="6" fillId="3" borderId="22" xfId="0" applyNumberFormat="1" applyFont="1" applyFill="1" applyBorder="1" applyAlignment="1">
      <alignment horizontal="right" vertical="center"/>
    </xf>
    <xf numFmtId="165" fontId="15" fillId="3" borderId="23" xfId="0" applyNumberFormat="1" applyFont="1" applyFill="1" applyBorder="1" applyAlignment="1">
      <alignment horizontal="left" vertical="center"/>
    </xf>
    <xf numFmtId="165" fontId="15" fillId="3" borderId="23" xfId="0" applyNumberFormat="1" applyFont="1" applyFill="1" applyBorder="1" applyAlignment="1">
      <alignment horizontal="left"/>
    </xf>
    <xf numFmtId="0" fontId="4" fillId="0" borderId="0" xfId="0" applyFont="1" applyAlignment="1">
      <alignment horizontal="right"/>
    </xf>
    <xf numFmtId="165" fontId="26" fillId="3" borderId="11" xfId="0" applyNumberFormat="1" applyFont="1" applyFill="1" applyBorder="1" applyAlignment="1">
      <alignment horizontal="center" vertical="top" wrapText="1"/>
    </xf>
    <xf numFmtId="0" fontId="26" fillId="3" borderId="11" xfId="0" applyFont="1" applyFill="1" applyBorder="1" applyAlignment="1">
      <alignment horizontal="center" vertical="top" wrapText="1"/>
    </xf>
    <xf numFmtId="0" fontId="11" fillId="3" borderId="11" xfId="0" applyFont="1" applyFill="1" applyBorder="1" applyAlignment="1">
      <alignment horizontal="center" vertical="top" wrapText="1"/>
    </xf>
    <xf numFmtId="165" fontId="11" fillId="3" borderId="13" xfId="0" applyNumberFormat="1" applyFont="1" applyFill="1" applyBorder="1" applyAlignment="1">
      <alignment horizontal="center" vertical="top" wrapText="1"/>
    </xf>
    <xf numFmtId="0" fontId="4" fillId="3" borderId="5" xfId="0" applyFont="1" applyFill="1" applyBorder="1" applyAlignment="1">
      <alignment horizontal="center"/>
    </xf>
    <xf numFmtId="0" fontId="14" fillId="3" borderId="11" xfId="0" applyFont="1" applyFill="1" applyBorder="1" applyAlignment="1">
      <alignment horizontal="center" vertical="top" wrapText="1"/>
    </xf>
    <xf numFmtId="165" fontId="11" fillId="3" borderId="12" xfId="0" applyNumberFormat="1" applyFont="1" applyFill="1" applyBorder="1" applyAlignment="1">
      <alignment horizontal="left" vertical="center"/>
    </xf>
    <xf numFmtId="165" fontId="15" fillId="3" borderId="21" xfId="0" applyNumberFormat="1" applyFont="1" applyFill="1" applyBorder="1" applyAlignment="1">
      <alignment horizontal="left" vertical="center"/>
    </xf>
    <xf numFmtId="0" fontId="4" fillId="3" borderId="7" xfId="0" applyFont="1" applyFill="1" applyBorder="1" applyAlignment="1">
      <alignment horizontal="center"/>
    </xf>
    <xf numFmtId="165" fontId="15" fillId="3" borderId="14" xfId="0" applyNumberFormat="1" applyFont="1" applyFill="1" applyBorder="1" applyAlignment="1">
      <alignment horizontal="left" vertical="center"/>
    </xf>
    <xf numFmtId="0" fontId="11" fillId="3" borderId="13" xfId="0" applyFont="1" applyFill="1" applyBorder="1" applyAlignment="1">
      <alignment horizontal="center" vertical="top" wrapText="1"/>
    </xf>
    <xf numFmtId="0" fontId="30" fillId="3" borderId="13" xfId="0" applyFont="1" applyFill="1" applyBorder="1" applyAlignment="1">
      <alignment horizontal="center" vertical="top" wrapText="1"/>
    </xf>
    <xf numFmtId="165" fontId="15" fillId="3" borderId="22" xfId="0" applyNumberFormat="1" applyFont="1" applyFill="1" applyBorder="1" applyAlignment="1">
      <alignment horizontal="left" vertical="center"/>
    </xf>
    <xf numFmtId="0" fontId="15" fillId="3" borderId="12" xfId="0" applyFont="1" applyFill="1" applyBorder="1"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left" vertical="center"/>
    </xf>
    <xf numFmtId="0" fontId="16" fillId="0" borderId="0" xfId="0" applyFont="1"/>
    <xf numFmtId="0" fontId="35" fillId="0" borderId="0" xfId="0" applyFont="1"/>
    <xf numFmtId="0" fontId="16" fillId="0" borderId="0" xfId="0" applyFont="1" applyAlignment="1">
      <alignment horizontal="right" vertical="center" wrapText="1"/>
    </xf>
    <xf numFmtId="0" fontId="16" fillId="0" borderId="0" xfId="0" applyFont="1" applyAlignment="1">
      <alignment horizontal="right" vertical="center"/>
    </xf>
    <xf numFmtId="0" fontId="16" fillId="0" borderId="0" xfId="0" applyFont="1" applyAlignment="1">
      <alignment vertical="center"/>
    </xf>
    <xf numFmtId="0" fontId="16" fillId="0" borderId="0" xfId="0" applyFont="1" applyAlignment="1">
      <alignment vertical="center" wrapText="1"/>
    </xf>
    <xf numFmtId="165" fontId="16" fillId="3" borderId="16" xfId="0" applyNumberFormat="1" applyFont="1" applyFill="1" applyBorder="1" applyAlignment="1">
      <alignment horizontal="left" vertical="center"/>
    </xf>
    <xf numFmtId="165" fontId="6" fillId="3" borderId="14" xfId="0" applyNumberFormat="1" applyFont="1" applyFill="1" applyBorder="1" applyAlignment="1">
      <alignment horizontal="center" vertical="center"/>
    </xf>
    <xf numFmtId="0" fontId="5" fillId="3" borderId="14" xfId="0" applyFont="1" applyFill="1" applyBorder="1"/>
    <xf numFmtId="0" fontId="4" fillId="0" borderId="0" xfId="0" applyFont="1" applyAlignment="1">
      <alignment horizontal="center"/>
    </xf>
    <xf numFmtId="0" fontId="4" fillId="0" borderId="0" xfId="0" applyFont="1" applyAlignment="1">
      <alignment horizontal="center" vertical="top" wrapText="1"/>
    </xf>
    <xf numFmtId="165" fontId="6" fillId="3" borderId="16" xfId="0" applyNumberFormat="1" applyFont="1" applyFill="1" applyBorder="1" applyAlignment="1">
      <alignment horizontal="right" vertical="center"/>
    </xf>
    <xf numFmtId="165" fontId="6" fillId="6" borderId="14" xfId="0" applyNumberFormat="1" applyFont="1" applyFill="1" applyBorder="1" applyAlignment="1">
      <alignment horizontal="center" vertical="center"/>
    </xf>
    <xf numFmtId="0" fontId="4" fillId="0" borderId="0" xfId="0" applyFont="1" applyAlignment="1">
      <alignment horizontal="right"/>
    </xf>
    <xf numFmtId="0" fontId="4" fillId="0" borderId="15" xfId="0" applyFont="1" applyBorder="1" applyAlignment="1">
      <alignment horizontal="right"/>
    </xf>
    <xf numFmtId="0" fontId="26" fillId="0" borderId="11" xfId="0" applyFont="1" applyBorder="1" applyAlignment="1">
      <alignment horizontal="center" vertical="top" wrapText="1"/>
    </xf>
    <xf numFmtId="0" fontId="26" fillId="0" borderId="15" xfId="0" applyFont="1" applyBorder="1" applyAlignment="1">
      <alignment horizontal="center" vertical="top" wrapText="1"/>
    </xf>
    <xf numFmtId="165" fontId="26" fillId="3" borderId="11" xfId="0" applyNumberFormat="1" applyFont="1" applyFill="1" applyBorder="1" applyAlignment="1">
      <alignment horizontal="center" vertical="top" wrapText="1"/>
    </xf>
    <xf numFmtId="165" fontId="26" fillId="3" borderId="13" xfId="0" applyNumberFormat="1" applyFont="1" applyFill="1" applyBorder="1" applyAlignment="1">
      <alignment horizontal="center" vertical="top" wrapText="1"/>
    </xf>
    <xf numFmtId="165" fontId="26" fillId="8" borderId="11" xfId="0" applyNumberFormat="1" applyFont="1" applyFill="1" applyBorder="1" applyAlignment="1">
      <alignment horizontal="center" vertical="top" wrapText="1"/>
    </xf>
    <xf numFmtId="165" fontId="26" fillId="8" borderId="13" xfId="0" applyNumberFormat="1" applyFont="1" applyFill="1" applyBorder="1" applyAlignment="1">
      <alignment horizontal="center" vertical="top" wrapText="1"/>
    </xf>
    <xf numFmtId="165" fontId="26" fillId="0" borderId="11" xfId="0" applyNumberFormat="1" applyFont="1" applyBorder="1" applyAlignment="1">
      <alignment horizontal="center" vertical="top" wrapText="1"/>
    </xf>
    <xf numFmtId="165" fontId="26" fillId="0" borderId="13" xfId="0" applyNumberFormat="1" applyFont="1" applyBorder="1" applyAlignment="1">
      <alignment horizontal="center" vertical="top" wrapText="1"/>
    </xf>
    <xf numFmtId="0" fontId="16" fillId="0" borderId="0" xfId="0" applyFont="1" applyAlignment="1">
      <alignment horizontal="left" vertical="center" wrapText="1"/>
    </xf>
    <xf numFmtId="0" fontId="16" fillId="0" borderId="0" xfId="0" applyFont="1" applyAlignment="1">
      <alignment horizontal="left" vertical="center"/>
    </xf>
    <xf numFmtId="0" fontId="8" fillId="0" borderId="5" xfId="0" applyFont="1" applyBorder="1" applyAlignment="1">
      <alignment horizontal="center"/>
    </xf>
    <xf numFmtId="0" fontId="8" fillId="0" borderId="7" xfId="0" applyFont="1" applyBorder="1" applyAlignment="1">
      <alignment horizontal="center"/>
    </xf>
    <xf numFmtId="164" fontId="21" fillId="4" borderId="25" xfId="0" applyNumberFormat="1" applyFont="1" applyFill="1" applyBorder="1" applyAlignment="1">
      <alignment horizontal="center" vertical="center"/>
    </xf>
    <xf numFmtId="164" fontId="22" fillId="4" borderId="6" xfId="0" applyNumberFormat="1" applyFont="1" applyFill="1" applyBorder="1" applyAlignment="1">
      <alignment horizontal="center"/>
    </xf>
    <xf numFmtId="164" fontId="22" fillId="4" borderId="7" xfId="0" applyNumberFormat="1" applyFont="1" applyFill="1" applyBorder="1" applyAlignment="1">
      <alignment horizontal="center"/>
    </xf>
    <xf numFmtId="0" fontId="11" fillId="0" borderId="11" xfId="0" applyFont="1" applyBorder="1" applyAlignment="1">
      <alignment horizontal="center" vertical="top" wrapText="1"/>
    </xf>
    <xf numFmtId="0" fontId="11" fillId="0" borderId="15" xfId="0" applyFont="1" applyBorder="1" applyAlignment="1">
      <alignment horizontal="center" vertical="top" wrapText="1"/>
    </xf>
    <xf numFmtId="0" fontId="36" fillId="0" borderId="0" xfId="0" applyFont="1" applyAlignment="1">
      <alignment horizontal="left" vertical="center" wrapText="1"/>
    </xf>
    <xf numFmtId="0" fontId="11" fillId="0" borderId="13" xfId="0" applyFont="1" applyBorder="1" applyAlignment="1">
      <alignment horizontal="center" vertical="top" wrapText="1"/>
    </xf>
    <xf numFmtId="165" fontId="26" fillId="7" borderId="11" xfId="0" applyNumberFormat="1" applyFont="1" applyFill="1" applyBorder="1" applyAlignment="1">
      <alignment horizontal="center" vertical="center" wrapText="1"/>
    </xf>
    <xf numFmtId="165" fontId="26" fillId="7" borderId="13" xfId="0" applyNumberFormat="1" applyFont="1" applyFill="1" applyBorder="1" applyAlignment="1">
      <alignment horizontal="center" vertical="center" wrapText="1"/>
    </xf>
    <xf numFmtId="0" fontId="26" fillId="5" borderId="11" xfId="0" applyFont="1" applyFill="1" applyBorder="1" applyAlignment="1">
      <alignment horizontal="center" vertical="top" wrapText="1"/>
    </xf>
    <xf numFmtId="0" fontId="26" fillId="5" borderId="1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3" xfId="0" applyFont="1" applyFill="1" applyBorder="1" applyAlignment="1">
      <alignment horizontal="center" vertical="top" wrapText="1"/>
    </xf>
    <xf numFmtId="0" fontId="12" fillId="0" borderId="0" xfId="0" applyFont="1" applyAlignment="1">
      <alignment horizontal="left" vertical="top" wrapText="1"/>
    </xf>
    <xf numFmtId="164" fontId="21" fillId="4" borderId="5" xfId="0" applyNumberFormat="1" applyFont="1" applyFill="1" applyBorder="1" applyAlignment="1">
      <alignment horizontal="center" vertical="center"/>
    </xf>
    <xf numFmtId="164" fontId="22" fillId="4" borderId="27" xfId="0" applyNumberFormat="1" applyFont="1" applyFill="1" applyBorder="1" applyAlignment="1">
      <alignment horizontal="center"/>
    </xf>
    <xf numFmtId="0" fontId="0" fillId="0" borderId="13" xfId="0" applyBorder="1" applyAlignment="1">
      <alignment horizontal="center" vertical="top" wrapText="1"/>
    </xf>
    <xf numFmtId="0" fontId="4" fillId="0" borderId="6" xfId="0" applyFont="1" applyBorder="1" applyAlignment="1">
      <alignment horizontal="right"/>
    </xf>
    <xf numFmtId="164" fontId="21" fillId="4" borderId="6" xfId="0" applyNumberFormat="1" applyFont="1" applyFill="1" applyBorder="1" applyAlignment="1">
      <alignment horizontal="center" vertical="center"/>
    </xf>
    <xf numFmtId="164" fontId="21" fillId="4" borderId="27" xfId="0" applyNumberFormat="1" applyFont="1" applyFill="1" applyBorder="1" applyAlignment="1">
      <alignment horizontal="center" vertical="center"/>
    </xf>
    <xf numFmtId="0" fontId="7" fillId="0" borderId="0" xfId="0" applyFont="1" applyAlignment="1">
      <alignment horizontal="left" vertical="top" wrapText="1"/>
    </xf>
    <xf numFmtId="0" fontId="25" fillId="0" borderId="0" xfId="0" applyFont="1" applyAlignment="1">
      <alignment horizontal="center" vertical="center"/>
    </xf>
    <xf numFmtId="0" fontId="0" fillId="10" borderId="0" xfId="0" applyFill="1" applyAlignment="1">
      <alignment horizontal="center" vertical="center" wrapText="1"/>
    </xf>
    <xf numFmtId="164" fontId="21" fillId="4" borderId="20" xfId="0" applyNumberFormat="1" applyFont="1" applyFill="1" applyBorder="1" applyAlignment="1">
      <alignment horizontal="center" vertical="center"/>
    </xf>
    <xf numFmtId="164" fontId="21" fillId="4" borderId="17" xfId="0" applyNumberFormat="1" applyFont="1" applyFill="1" applyBorder="1" applyAlignment="1">
      <alignment horizontal="center" vertical="center"/>
    </xf>
    <xf numFmtId="164" fontId="21" fillId="4" borderId="26" xfId="0" applyNumberFormat="1" applyFont="1" applyFill="1" applyBorder="1" applyAlignment="1">
      <alignment horizontal="center" vertical="center"/>
    </xf>
    <xf numFmtId="0" fontId="29" fillId="0" borderId="0" xfId="0" applyFont="1" applyAlignment="1">
      <alignment horizontal="center" vertical="center" wrapText="1"/>
    </xf>
    <xf numFmtId="165" fontId="26" fillId="5" borderId="11" xfId="0" applyNumberFormat="1" applyFont="1" applyFill="1" applyBorder="1" applyAlignment="1">
      <alignment horizontal="center" vertical="top" wrapText="1"/>
    </xf>
    <xf numFmtId="165" fontId="26" fillId="5" borderId="13" xfId="0" applyNumberFormat="1" applyFont="1" applyFill="1" applyBorder="1" applyAlignment="1">
      <alignment horizontal="center" vertical="top" wrapText="1"/>
    </xf>
    <xf numFmtId="0" fontId="26" fillId="3" borderId="11" xfId="0" applyFont="1" applyFill="1" applyBorder="1" applyAlignment="1">
      <alignment horizontal="center" vertical="top" wrapText="1"/>
    </xf>
    <xf numFmtId="0" fontId="27" fillId="3" borderId="13" xfId="0" applyFont="1" applyFill="1" applyBorder="1" applyAlignment="1">
      <alignment horizontal="center" vertical="top" wrapText="1"/>
    </xf>
    <xf numFmtId="0" fontId="26" fillId="6" borderId="11" xfId="0" applyFont="1" applyFill="1" applyBorder="1" applyAlignment="1">
      <alignment horizontal="center" vertical="top" wrapText="1"/>
    </xf>
    <xf numFmtId="0" fontId="27" fillId="6" borderId="13" xfId="0" applyFont="1" applyFill="1" applyBorder="1" applyAlignment="1">
      <alignment horizontal="center" vertical="top" wrapText="1"/>
    </xf>
    <xf numFmtId="164" fontId="21" fillId="4" borderId="24" xfId="0" applyNumberFormat="1" applyFont="1" applyFill="1" applyBorder="1" applyAlignment="1">
      <alignment horizontal="center" vertical="center"/>
    </xf>
    <xf numFmtId="164" fontId="22" fillId="4" borderId="17" xfId="0" applyNumberFormat="1" applyFont="1" applyFill="1" applyBorder="1"/>
    <xf numFmtId="164" fontId="22" fillId="4" borderId="18" xfId="0" applyNumberFormat="1" applyFont="1" applyFill="1" applyBorder="1"/>
    <xf numFmtId="0" fontId="26" fillId="5" borderId="13" xfId="0" applyFont="1" applyFill="1" applyBorder="1" applyAlignment="1">
      <alignment horizontal="center" vertical="top" wrapText="1"/>
    </xf>
    <xf numFmtId="0" fontId="26" fillId="3" borderId="15" xfId="0" applyFont="1" applyFill="1" applyBorder="1" applyAlignment="1">
      <alignment horizontal="center" vertical="top" wrapText="1"/>
    </xf>
    <xf numFmtId="0" fontId="13" fillId="0" borderId="0" xfId="0" applyFont="1" applyAlignment="1">
      <alignment horizontal="left" vertical="top" wrapText="1"/>
    </xf>
    <xf numFmtId="164" fontId="21" fillId="4" borderId="7" xfId="0" applyNumberFormat="1" applyFont="1" applyFill="1" applyBorder="1" applyAlignment="1">
      <alignment horizontal="center" vertical="center"/>
    </xf>
    <xf numFmtId="165" fontId="8" fillId="3" borderId="12" xfId="0" applyNumberFormat="1" applyFont="1" applyFill="1" applyBorder="1" applyAlignment="1">
      <alignment horizontal="left" vertical="center"/>
    </xf>
    <xf numFmtId="165" fontId="8" fillId="3" borderId="14" xfId="0" applyNumberFormat="1" applyFont="1" applyFill="1" applyBorder="1" applyAlignment="1">
      <alignment horizontal="left" vertical="center"/>
    </xf>
    <xf numFmtId="0" fontId="28" fillId="0" borderId="0" xfId="0" applyFont="1" applyAlignment="1">
      <alignment horizontal="center" vertical="center"/>
    </xf>
    <xf numFmtId="0" fontId="24" fillId="0" borderId="7" xfId="0" applyFont="1" applyBorder="1" applyAlignment="1">
      <alignment horizontal="center"/>
    </xf>
    <xf numFmtId="165" fontId="8" fillId="2" borderId="12" xfId="0" applyNumberFormat="1" applyFont="1" applyFill="1" applyBorder="1" applyAlignment="1">
      <alignment horizontal="left" vertical="center"/>
    </xf>
    <xf numFmtId="165" fontId="8" fillId="2" borderId="14" xfId="0" applyNumberFormat="1" applyFont="1" applyFill="1" applyBorder="1" applyAlignment="1">
      <alignment horizontal="left" vertical="center"/>
    </xf>
    <xf numFmtId="165" fontId="26" fillId="2" borderId="11" xfId="0" applyNumberFormat="1" applyFont="1" applyFill="1" applyBorder="1" applyAlignment="1">
      <alignment horizontal="center" vertical="top" wrapText="1"/>
    </xf>
    <xf numFmtId="165" fontId="26" fillId="2" borderId="13" xfId="0" applyNumberFormat="1" applyFont="1" applyFill="1" applyBorder="1" applyAlignment="1">
      <alignment horizontal="center" vertical="top" wrapText="1"/>
    </xf>
    <xf numFmtId="0" fontId="34" fillId="0" borderId="0" xfId="0" applyFont="1" applyAlignment="1">
      <alignment horizontal="left" vertical="center" wrapText="1"/>
    </xf>
    <xf numFmtId="165" fontId="6" fillId="3" borderId="11" xfId="0" applyNumberFormat="1" applyFont="1" applyFill="1" applyBorder="1" applyAlignment="1">
      <alignment horizontal="center" vertical="top" wrapText="1"/>
    </xf>
    <xf numFmtId="165" fontId="6" fillId="3" borderId="13" xfId="0" applyNumberFormat="1" applyFont="1" applyFill="1" applyBorder="1" applyAlignment="1">
      <alignment horizontal="center" vertical="top" wrapText="1"/>
    </xf>
    <xf numFmtId="165" fontId="8" fillId="5" borderId="12" xfId="0" applyNumberFormat="1" applyFont="1" applyFill="1" applyBorder="1" applyAlignment="1">
      <alignment horizontal="left" vertical="center"/>
    </xf>
    <xf numFmtId="165" fontId="8" fillId="5" borderId="14" xfId="0" applyNumberFormat="1" applyFont="1" applyFill="1" applyBorder="1" applyAlignment="1">
      <alignment horizontal="left" vertical="center"/>
    </xf>
    <xf numFmtId="165" fontId="26" fillId="0" borderId="11" xfId="0" applyNumberFormat="1" applyFont="1" applyBorder="1" applyAlignment="1">
      <alignment horizontal="center" vertical="center" wrapText="1"/>
    </xf>
    <xf numFmtId="165" fontId="26" fillId="0" borderId="13" xfId="0" applyNumberFormat="1" applyFont="1" applyBorder="1" applyAlignment="1">
      <alignment horizontal="center" vertical="center" wrapText="1"/>
    </xf>
    <xf numFmtId="0" fontId="11" fillId="3" borderId="15" xfId="0" applyFont="1" applyFill="1" applyBorder="1" applyAlignment="1">
      <alignment horizontal="center" vertical="top" wrapText="1"/>
    </xf>
    <xf numFmtId="0" fontId="16" fillId="0" borderId="0" xfId="0" applyFont="1" applyAlignment="1">
      <alignment horizontal="center" vertical="center" wrapText="1"/>
    </xf>
    <xf numFmtId="0" fontId="15" fillId="0" borderId="0" xfId="0" applyFont="1" applyAlignment="1">
      <alignment horizontal="left" vertical="top" wrapText="1"/>
    </xf>
    <xf numFmtId="0" fontId="31" fillId="0" borderId="0" xfId="0" applyFont="1" applyAlignment="1">
      <alignment horizontal="left" wrapText="1"/>
    </xf>
    <xf numFmtId="0" fontId="15" fillId="0" borderId="0" xfId="0" applyFont="1" applyAlignment="1">
      <alignment horizontal="left" wrapText="1"/>
    </xf>
    <xf numFmtId="0" fontId="16" fillId="11" borderId="0" xfId="0" applyFont="1" applyFill="1" applyAlignment="1">
      <alignment horizontal="left" vertical="center"/>
    </xf>
    <xf numFmtId="0" fontId="31" fillId="0" borderId="0" xfId="0" applyFont="1" applyAlignment="1">
      <alignment horizontal="left" vertical="center" wrapText="1"/>
    </xf>
    <xf numFmtId="0" fontId="16" fillId="11" borderId="0" xfId="0" applyFont="1" applyFill="1" applyAlignment="1">
      <alignment horizontal="left" vertical="center" wrapText="1"/>
    </xf>
    <xf numFmtId="165" fontId="6" fillId="0" borderId="16" xfId="0" applyNumberFormat="1" applyFont="1" applyBorder="1" applyAlignment="1">
      <alignment horizontal="left" vertical="center"/>
    </xf>
    <xf numFmtId="0" fontId="4" fillId="0" borderId="2" xfId="0" applyFont="1" applyBorder="1" applyAlignment="1">
      <alignment horizontal="center"/>
    </xf>
    <xf numFmtId="0" fontId="4" fillId="0" borderId="3" xfId="0" applyFont="1" applyBorder="1" applyAlignment="1">
      <alignment horizontal="center"/>
    </xf>
  </cellXfs>
  <cellStyles count="1">
    <cellStyle name="Normal" xfId="0" builtinId="0"/>
  </cellStyles>
  <dxfs count="2">
    <dxf>
      <font>
        <color rgb="FF9C0006"/>
      </font>
      <fill>
        <patternFill>
          <bgColor rgb="FFFFC7CE"/>
        </patternFill>
      </fill>
    </dxf>
    <dxf>
      <font>
        <b/>
        <i val="0"/>
        <strike val="0"/>
      </font>
      <fill>
        <patternFill>
          <bgColor rgb="FFFF0000"/>
        </patternFill>
      </fill>
    </dxf>
  </dxfs>
  <tableStyles count="0" defaultTableStyle="TableStyleMedium2" defaultPivotStyle="PivotStyleLight16"/>
  <colors>
    <mruColors>
      <color rgb="FF60B5CC"/>
      <color rgb="FFFF99FF"/>
      <color rgb="FFFFC000"/>
      <color rgb="FFFF00FF"/>
      <color rgb="FFFFF301"/>
      <color rgb="FFFF66FF"/>
      <color rgb="FFFCDE04"/>
      <color rgb="FFFFCCFF"/>
      <color rgb="FFD53B93"/>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82552</xdr:colOff>
      <xdr:row>3</xdr:row>
      <xdr:rowOff>39161</xdr:rowOff>
    </xdr:from>
    <xdr:to>
      <xdr:col>8</xdr:col>
      <xdr:colOff>187325</xdr:colOff>
      <xdr:row>3</xdr:row>
      <xdr:rowOff>835027</xdr:rowOff>
    </xdr:to>
    <xdr:pic>
      <xdr:nvPicPr>
        <xdr:cNvPr id="3" name="Picture 2" descr="L:\Pool\general\FIGURES\LOGOS\Logo SRPSD_cmyk.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52" y="801161"/>
          <a:ext cx="3269190" cy="795866"/>
        </a:xfrm>
        <a:prstGeom prst="rect">
          <a:avLst/>
        </a:prstGeom>
        <a:noFill/>
        <a:ln>
          <a:noFill/>
        </a:ln>
      </xdr:spPr>
    </xdr:pic>
    <xdr:clientData/>
  </xdr:twoCellAnchor>
  <xdr:twoCellAnchor>
    <xdr:from>
      <xdr:col>18</xdr:col>
      <xdr:colOff>158750</xdr:colOff>
      <xdr:row>3</xdr:row>
      <xdr:rowOff>571500</xdr:rowOff>
    </xdr:from>
    <xdr:to>
      <xdr:col>24</xdr:col>
      <xdr:colOff>317500</xdr:colOff>
      <xdr:row>3</xdr:row>
      <xdr:rowOff>804333</xdr:rowOff>
    </xdr:to>
    <xdr:sp macro="" textlink="">
      <xdr:nvSpPr>
        <xdr:cNvPr id="2" name="TextBox 1">
          <a:extLst>
            <a:ext uri="{FF2B5EF4-FFF2-40B4-BE49-F238E27FC236}">
              <a16:creationId xmlns:a16="http://schemas.microsoft.com/office/drawing/2014/main" id="{3EBA38EC-28F7-4B0F-B2F6-57B5395E2501}"/>
            </a:ext>
          </a:extLst>
        </xdr:cNvPr>
        <xdr:cNvSpPr txBox="1"/>
      </xdr:nvSpPr>
      <xdr:spPr>
        <a:xfrm>
          <a:off x="7577667" y="1333500"/>
          <a:ext cx="2603500" cy="2328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5"/>
  <sheetViews>
    <sheetView tabSelected="1" zoomScale="90" zoomScaleNormal="90" workbookViewId="0">
      <selection activeCell="AD13" sqref="AD13"/>
    </sheetView>
  </sheetViews>
  <sheetFormatPr defaultRowHeight="15" x14ac:dyDescent="0.25"/>
  <cols>
    <col min="1" max="1" width="6.7109375" customWidth="1"/>
    <col min="2" max="2" width="3.140625" customWidth="1"/>
    <col min="3" max="3" width="9.28515625" customWidth="1"/>
    <col min="4" max="4" width="3.140625" customWidth="1"/>
    <col min="5" max="5" width="9.28515625" customWidth="1"/>
    <col min="6" max="6" width="3.140625" customWidth="1"/>
    <col min="7" max="7" width="9.28515625" customWidth="1"/>
    <col min="8" max="8" width="3.140625" customWidth="1"/>
    <col min="9" max="9" width="9.28515625" customWidth="1"/>
    <col min="10" max="10" width="3.140625" customWidth="1"/>
    <col min="11" max="11" width="9.28515625" customWidth="1"/>
    <col min="12" max="12" width="7.85546875" customWidth="1"/>
    <col min="13" max="13" width="2.140625" customWidth="1"/>
    <col min="14" max="14" width="6.7109375" customWidth="1"/>
    <col min="15" max="15" width="3.140625" customWidth="1"/>
    <col min="16" max="16" width="9.28515625" customWidth="1"/>
    <col min="17" max="17" width="3.140625" customWidth="1"/>
    <col min="18" max="18" width="9.28515625" customWidth="1"/>
    <col min="19" max="19" width="3.140625" customWidth="1"/>
    <col min="20" max="20" width="9.28515625" customWidth="1"/>
    <col min="21" max="21" width="3.140625" customWidth="1"/>
    <col min="22" max="22" width="9.28515625" customWidth="1"/>
    <col min="23" max="23" width="3.140625" customWidth="1"/>
    <col min="24" max="24" width="8.42578125" customWidth="1"/>
    <col min="25" max="25" width="6.7109375" customWidth="1"/>
    <col min="26" max="26" width="49.42578125" style="23" hidden="1" customWidth="1"/>
    <col min="28" max="28" width="12" customWidth="1"/>
    <col min="30" max="30" width="12.85546875" customWidth="1"/>
  </cols>
  <sheetData>
    <row r="1" spans="1:26" ht="32.25" customHeight="1" x14ac:dyDescent="0.25">
      <c r="A1" s="167" t="s">
        <v>0</v>
      </c>
      <c r="B1" s="167"/>
      <c r="C1" s="167"/>
      <c r="D1" s="167"/>
      <c r="E1" s="167"/>
      <c r="F1" s="167"/>
      <c r="G1" s="167"/>
      <c r="H1" s="167"/>
      <c r="I1" s="167"/>
      <c r="J1" s="167"/>
      <c r="K1" s="167"/>
      <c r="L1" s="167"/>
      <c r="M1" s="47"/>
      <c r="N1" s="47"/>
      <c r="O1" s="47"/>
      <c r="P1" s="47"/>
      <c r="Q1" s="47"/>
      <c r="R1" s="47"/>
      <c r="S1" s="47"/>
      <c r="T1" s="9"/>
      <c r="U1" s="10"/>
      <c r="V1" s="10"/>
      <c r="W1" s="10"/>
      <c r="X1" s="10"/>
      <c r="Y1" s="10"/>
      <c r="Z1" s="11"/>
    </row>
    <row r="2" spans="1:26" x14ac:dyDescent="0.25">
      <c r="A2" s="81"/>
      <c r="B2" s="189">
        <v>2025</v>
      </c>
      <c r="C2" s="190"/>
      <c r="D2" s="7"/>
      <c r="E2" s="7"/>
      <c r="F2" s="111" t="s">
        <v>1</v>
      </c>
      <c r="G2" s="111"/>
      <c r="H2" s="111"/>
      <c r="I2" s="111"/>
      <c r="J2" s="111"/>
      <c r="K2" s="13"/>
      <c r="L2" s="2">
        <v>9</v>
      </c>
      <c r="M2" s="3"/>
      <c r="N2" s="7"/>
      <c r="O2" s="7"/>
      <c r="P2" s="7"/>
      <c r="Q2" s="111"/>
      <c r="R2" s="111"/>
      <c r="S2" s="111"/>
      <c r="T2" s="13"/>
      <c r="U2" s="1">
        <v>1</v>
      </c>
      <c r="V2" s="24"/>
      <c r="W2" s="14" t="s">
        <v>2</v>
      </c>
      <c r="X2" s="25"/>
      <c r="Y2" s="25"/>
      <c r="Z2" s="15" t="s">
        <v>3</v>
      </c>
    </row>
    <row r="3" spans="1:26" ht="12.75" customHeight="1" x14ac:dyDescent="0.25">
      <c r="A3" s="7"/>
      <c r="B3" s="7"/>
      <c r="C3" s="7"/>
      <c r="D3" s="12"/>
      <c r="E3" s="12"/>
      <c r="F3" s="12"/>
      <c r="G3" s="12"/>
      <c r="H3" s="7"/>
      <c r="I3" s="7"/>
      <c r="J3" s="7"/>
      <c r="K3" s="7"/>
      <c r="L3" s="7"/>
      <c r="M3" s="16"/>
      <c r="N3" s="7"/>
      <c r="O3" s="7"/>
      <c r="P3" s="7"/>
      <c r="Q3" s="7"/>
      <c r="R3" s="7"/>
      <c r="S3" s="7"/>
      <c r="T3" s="7"/>
      <c r="U3" s="7"/>
      <c r="V3" s="7"/>
      <c r="W3" s="7"/>
      <c r="X3" s="7"/>
      <c r="Y3" s="7"/>
      <c r="Z3" s="17" t="s">
        <v>4</v>
      </c>
    </row>
    <row r="4" spans="1:26" ht="69" customHeight="1" x14ac:dyDescent="0.25">
      <c r="A4" s="74"/>
      <c r="B4" s="75"/>
      <c r="C4" s="75"/>
      <c r="D4" s="75"/>
      <c r="E4" s="74"/>
      <c r="F4" s="74"/>
      <c r="G4" s="74"/>
      <c r="H4" s="74"/>
      <c r="I4" s="74"/>
      <c r="J4" s="147"/>
      <c r="K4" s="147"/>
      <c r="L4" s="151"/>
      <c r="M4" s="151"/>
      <c r="N4" s="151"/>
      <c r="O4" s="151"/>
      <c r="P4" s="151"/>
      <c r="Q4" s="146" t="str">
        <f>year&amp;"-"&amp;year+1&amp;" School Calendar"</f>
        <v>2025-2026 School Calendar</v>
      </c>
      <c r="R4" s="146"/>
      <c r="S4" s="146"/>
      <c r="T4" s="146"/>
      <c r="U4" s="146"/>
      <c r="V4" s="146"/>
      <c r="W4" s="146"/>
      <c r="X4" s="146"/>
      <c r="Y4" s="146"/>
      <c r="Z4" s="145"/>
    </row>
    <row r="5" spans="1:26" ht="8.25" hidden="1" customHeight="1" x14ac:dyDescent="0.25">
      <c r="B5" s="63"/>
      <c r="C5" s="63"/>
      <c r="D5" s="63"/>
      <c r="E5" s="63"/>
      <c r="F5" s="63"/>
      <c r="G5" s="63"/>
      <c r="H5" s="63"/>
      <c r="I5" s="63"/>
      <c r="J5" s="63"/>
      <c r="K5" s="63"/>
      <c r="L5" s="63"/>
      <c r="M5" s="33"/>
      <c r="N5" s="33"/>
      <c r="O5" s="33"/>
      <c r="P5" s="33"/>
      <c r="Q5" s="33"/>
      <c r="R5" s="33"/>
      <c r="S5" s="33"/>
      <c r="U5" s="63"/>
      <c r="V5" s="63"/>
      <c r="W5" s="63"/>
      <c r="X5" s="63"/>
      <c r="Y5" s="63"/>
      <c r="Z5" s="145"/>
    </row>
    <row r="6" spans="1:26" s="4" customFormat="1" ht="15" customHeight="1" x14ac:dyDescent="0.2">
      <c r="A6" s="158">
        <f>DATE(year,month,1)</f>
        <v>45901</v>
      </c>
      <c r="B6" s="159"/>
      <c r="C6" s="159"/>
      <c r="D6" s="159"/>
      <c r="E6" s="159"/>
      <c r="F6" s="159"/>
      <c r="G6" s="159"/>
      <c r="H6" s="159"/>
      <c r="I6" s="159"/>
      <c r="J6" s="159"/>
      <c r="K6" s="159"/>
      <c r="L6" s="160"/>
      <c r="M6" s="76"/>
      <c r="N6" s="148">
        <f>DATE(YEAR(A6+35),MONTH(A6+35),1)</f>
        <v>45931</v>
      </c>
      <c r="O6" s="149"/>
      <c r="P6" s="149"/>
      <c r="Q6" s="149"/>
      <c r="R6" s="149"/>
      <c r="S6" s="149"/>
      <c r="T6" s="149"/>
      <c r="U6" s="149"/>
      <c r="V6" s="149"/>
      <c r="W6" s="149"/>
      <c r="X6" s="149"/>
      <c r="Y6" s="150"/>
      <c r="Z6" s="145"/>
    </row>
    <row r="7" spans="1:26" s="5" customFormat="1" ht="15" customHeight="1" x14ac:dyDescent="0.2">
      <c r="A7" s="90" t="str">
        <f>CHOOSE(1+MOD(aebhdfgax+1-2,7),"Su","M","Tu","W","Th","F","Sa")</f>
        <v>Su</v>
      </c>
      <c r="B7" s="123" t="str">
        <f>CHOOSE(1+MOD(aebhdfgax+2-2,7),"Su","M","Tu","W","Th","F","Sa")</f>
        <v>M</v>
      </c>
      <c r="C7" s="168"/>
      <c r="D7" s="123" t="str">
        <f>CHOOSE(1+MOD(aebhdfgax+3-2,7),"Su","M","Tu","W","Th","F","Sa")</f>
        <v>Tu</v>
      </c>
      <c r="E7" s="124"/>
      <c r="F7" s="123" t="str">
        <f>CHOOSE(1+MOD(aebhdfgax+4-2,7),"Su","M","Tu","W","Th","F","Sa")</f>
        <v>W</v>
      </c>
      <c r="G7" s="124"/>
      <c r="H7" s="123" t="str">
        <f>CHOOSE(1+MOD(aebhdfgax+5-2,7),"Su","M","Tu","W","Th","F","Sa")</f>
        <v>Th</v>
      </c>
      <c r="I7" s="124"/>
      <c r="J7" s="123" t="str">
        <f>CHOOSE(1+MOD(aebhdfgax+6-2,7),"Su","M","Tu","W","Th","F","Sa")</f>
        <v>F</v>
      </c>
      <c r="K7" s="124"/>
      <c r="L7" s="40" t="str">
        <f>CHOOSE(1+MOD(aebhdfgax+7-2,7),"Su","M","Tu","W","Th","F","Sa")</f>
        <v>Sa</v>
      </c>
      <c r="M7" s="7"/>
      <c r="N7" s="40" t="str">
        <f>CHOOSE(1+MOD(aebhdfgax+1-2,7),"Su","M","Tu","W","Th","F","Sa")</f>
        <v>Su</v>
      </c>
      <c r="O7" s="123" t="str">
        <f>CHOOSE(1+MOD(aebhdfgax+2-2,7),"Su","M","Tu","W","Th","F","Sa")</f>
        <v>M</v>
      </c>
      <c r="P7" s="124"/>
      <c r="Q7" s="123" t="str">
        <f>CHOOSE(1+MOD(aebhdfgax+3-2,7),"Su","M","Tu","W","Th","F","Sa")</f>
        <v>Tu</v>
      </c>
      <c r="R7" s="124"/>
      <c r="S7" s="123" t="str">
        <f>CHOOSE(1+MOD(aebhdfgax+4-2,7),"Su","M","Tu","W","Th","F","Sa")</f>
        <v>W</v>
      </c>
      <c r="T7" s="124"/>
      <c r="U7" s="123" t="str">
        <f>CHOOSE(1+MOD(aebhdfgax+5-2,7),"Su","M","Tu","W","Th","F","Sa")</f>
        <v>Th</v>
      </c>
      <c r="V7" s="124"/>
      <c r="W7" s="123" t="str">
        <f>CHOOSE(1+MOD(aebhdfgax+6-2,7),"Su","M","Tu","W","Th","F","Sa")</f>
        <v>F</v>
      </c>
      <c r="X7" s="124"/>
      <c r="Y7" s="86" t="str">
        <f>CHOOSE(1+MOD(aebhdfgax+7-2,7),"Su","M","Tu","W","Th","F","Sa")</f>
        <v>Sa</v>
      </c>
      <c r="Z7" s="138" t="s">
        <v>7</v>
      </c>
    </row>
    <row r="8" spans="1:26" s="35" customFormat="1" ht="0.75" customHeight="1" x14ac:dyDescent="0.25">
      <c r="A8" s="85" t="s">
        <v>5</v>
      </c>
      <c r="B8" s="115"/>
      <c r="C8" s="116"/>
      <c r="D8" s="115"/>
      <c r="E8" s="116"/>
      <c r="F8" s="115"/>
      <c r="G8" s="116"/>
      <c r="H8" s="115"/>
      <c r="I8" s="116"/>
      <c r="J8" s="50"/>
      <c r="K8" s="50"/>
      <c r="L8" s="36"/>
      <c r="N8" s="36" t="s">
        <v>5</v>
      </c>
      <c r="O8" s="115" t="s">
        <v>5</v>
      </c>
      <c r="P8" s="116"/>
      <c r="Q8" s="115"/>
      <c r="R8" s="116"/>
      <c r="S8" s="115"/>
      <c r="T8" s="116"/>
      <c r="U8" s="115"/>
      <c r="V8" s="116"/>
      <c r="W8" s="115"/>
      <c r="X8" s="116"/>
      <c r="Y8" s="84"/>
      <c r="Z8" s="138"/>
    </row>
    <row r="9" spans="1:26" s="35" customFormat="1" ht="30" customHeight="1" x14ac:dyDescent="0.25">
      <c r="A9" s="92"/>
      <c r="B9" s="115"/>
      <c r="C9" s="116"/>
      <c r="D9" s="50"/>
      <c r="E9" s="50"/>
      <c r="F9" s="171" t="s">
        <v>19</v>
      </c>
      <c r="G9" s="172"/>
      <c r="H9" s="134" t="s">
        <v>41</v>
      </c>
      <c r="I9" s="161"/>
      <c r="J9" s="134" t="s">
        <v>41</v>
      </c>
      <c r="K9" s="161"/>
      <c r="L9" s="36"/>
      <c r="N9" s="36"/>
      <c r="O9" s="50"/>
      <c r="P9" s="50"/>
      <c r="Q9" s="115"/>
      <c r="R9" s="116"/>
      <c r="S9" s="119"/>
      <c r="T9" s="120"/>
      <c r="U9" s="119"/>
      <c r="V9" s="120"/>
      <c r="Y9" s="84"/>
      <c r="Z9" s="163"/>
    </row>
    <row r="10" spans="1:26" s="6" customFormat="1" ht="12" customHeight="1" x14ac:dyDescent="0.2">
      <c r="A10" s="91"/>
      <c r="B10" s="30"/>
      <c r="C10" s="61"/>
      <c r="D10" s="165"/>
      <c r="E10" s="166"/>
      <c r="F10" s="169" t="s">
        <v>85</v>
      </c>
      <c r="G10" s="170"/>
      <c r="H10" s="176" t="s">
        <v>71</v>
      </c>
      <c r="I10" s="177"/>
      <c r="J10" s="41" t="s">
        <v>86</v>
      </c>
      <c r="K10" s="45"/>
      <c r="L10" s="29">
        <v>30</v>
      </c>
      <c r="M10" s="18"/>
      <c r="N10" s="29"/>
      <c r="O10" s="30"/>
      <c r="P10" s="31"/>
      <c r="Q10" s="30"/>
      <c r="R10" s="31"/>
      <c r="S10" s="26">
        <v>1</v>
      </c>
      <c r="T10" s="27" t="s">
        <v>94</v>
      </c>
      <c r="U10" s="26">
        <f>IF(S10="","",IF(MONTH(S10+1)&lt;&gt;MONTH(S10),"",S10+1))</f>
        <v>2</v>
      </c>
      <c r="V10" s="27" t="s">
        <v>95</v>
      </c>
      <c r="W10" s="26">
        <f>IF(U10="","",IF(MONTH(U10+1)&lt;&gt;MONTH(U10),"",U10+1))</f>
        <v>3</v>
      </c>
      <c r="X10" s="44" t="s">
        <v>96</v>
      </c>
      <c r="Y10" s="60">
        <f>IF(W10="","",IF(MONTH(W10+1)&lt;&gt;MONTH(W10),"",W10+1))</f>
        <v>4</v>
      </c>
      <c r="Z10" s="163"/>
    </row>
    <row r="11" spans="1:26" s="35" customFormat="1" ht="30" customHeight="1" x14ac:dyDescent="0.25">
      <c r="A11" s="92"/>
      <c r="B11" s="115" t="s">
        <v>22</v>
      </c>
      <c r="C11" s="116"/>
      <c r="D11" s="119" t="s">
        <v>12</v>
      </c>
      <c r="E11" s="120"/>
      <c r="F11" s="119"/>
      <c r="G11" s="120"/>
      <c r="H11" s="119"/>
      <c r="I11" s="120"/>
      <c r="J11" s="119"/>
      <c r="K11" s="120"/>
      <c r="L11" s="36"/>
      <c r="N11" s="37"/>
      <c r="Q11" s="119"/>
      <c r="R11" s="120"/>
      <c r="S11" s="119"/>
      <c r="T11" s="120"/>
      <c r="U11" s="119"/>
      <c r="V11" s="120"/>
      <c r="W11" s="152" t="s">
        <v>39</v>
      </c>
      <c r="X11" s="153"/>
      <c r="Y11" s="83"/>
      <c r="Z11" s="163"/>
    </row>
    <row r="12" spans="1:26" s="6" customFormat="1" ht="12" customHeight="1" x14ac:dyDescent="0.2">
      <c r="A12" s="91">
        <v>31</v>
      </c>
      <c r="B12" s="30">
        <v>1</v>
      </c>
      <c r="C12" s="31"/>
      <c r="D12" s="26">
        <f>IF(B12="","",IF(MONTH(B12+1)&lt;&gt;MONTH(B12),"",B12+1))</f>
        <v>2</v>
      </c>
      <c r="E12" s="27" t="s">
        <v>93</v>
      </c>
      <c r="F12" s="26">
        <f>IF(D12="","",IF(MONTH(D12+1)&lt;&gt;MONTH(D12),"",D12+1))</f>
        <v>3</v>
      </c>
      <c r="G12" s="27" t="s">
        <v>94</v>
      </c>
      <c r="H12" s="26">
        <f>IF(F12="","",IF(MONTH(F12+1)&lt;&gt;MONTH(F12),"",F12+1))</f>
        <v>4</v>
      </c>
      <c r="I12" s="27" t="s">
        <v>95</v>
      </c>
      <c r="J12" s="26">
        <f>IF(H12="","",IF(MONTH(H12+1)&lt;&gt;MONTH(H12),"",H12+1))</f>
        <v>5</v>
      </c>
      <c r="K12" s="27" t="s">
        <v>96</v>
      </c>
      <c r="L12" s="29">
        <f>IF(J12="","",IF(MONTH(J12+1)&lt;&gt;MONTH(J12),"",J12+1))</f>
        <v>6</v>
      </c>
      <c r="M12" s="18"/>
      <c r="N12" s="29">
        <f>IF(Y10="","",IF(MONTH(Y10+1)&lt;&gt;MONTH(Y10),"",Y10+1))</f>
        <v>5</v>
      </c>
      <c r="O12" s="26">
        <f>IF(N12="","",IF(MONTH(N12+1)&lt;&gt;MONTH(N12),"",N12+1))</f>
        <v>6</v>
      </c>
      <c r="P12" s="27" t="s">
        <v>97</v>
      </c>
      <c r="Q12" s="26">
        <f>IF(O12="","",IF(MONTH(O12+1)&lt;&gt;MONTH(O12),"",O12+1))</f>
        <v>7</v>
      </c>
      <c r="R12" s="27" t="s">
        <v>98</v>
      </c>
      <c r="S12" s="26">
        <f>IF(Q12="","",IF(MONTH(Q12+1)&lt;&gt;MONTH(Q12),"",Q12+1))</f>
        <v>8</v>
      </c>
      <c r="T12" s="27" t="s">
        <v>99</v>
      </c>
      <c r="U12" s="26">
        <f>IF(S12="","",IF(MONTH(S12+1)&lt;&gt;MONTH(S12),"",S12+1))</f>
        <v>9</v>
      </c>
      <c r="V12" s="27" t="s">
        <v>100</v>
      </c>
      <c r="W12" s="41">
        <f>IF(U12="","",IF(MONTH(U12+1)&lt;&gt;MONTH(U12),"",U12+1))</f>
        <v>10</v>
      </c>
      <c r="X12" s="45"/>
      <c r="Y12" s="60">
        <f>IF(W12="","",IF(MONTH(W12+1)&lt;&gt;MONTH(W12),"",W12+1))</f>
        <v>11</v>
      </c>
      <c r="Z12" s="163"/>
    </row>
    <row r="13" spans="1:26" s="35" customFormat="1" ht="30" customHeight="1" x14ac:dyDescent="0.25">
      <c r="A13" s="92"/>
      <c r="B13" s="119"/>
      <c r="C13" s="120"/>
      <c r="D13" s="119"/>
      <c r="E13" s="120"/>
      <c r="F13" s="119"/>
      <c r="G13" s="120"/>
      <c r="H13" s="119"/>
      <c r="I13" s="120"/>
      <c r="J13" s="119"/>
      <c r="K13" s="120"/>
      <c r="L13" s="36"/>
      <c r="N13" s="36"/>
      <c r="O13" s="115" t="s">
        <v>18</v>
      </c>
      <c r="P13" s="116"/>
      <c r="Q13" s="119"/>
      <c r="R13" s="120"/>
      <c r="S13" s="119"/>
      <c r="T13" s="120"/>
      <c r="U13" s="119"/>
      <c r="V13" s="120"/>
      <c r="W13" s="119"/>
      <c r="X13" s="120"/>
      <c r="Y13" s="84"/>
      <c r="Z13" s="38"/>
    </row>
    <row r="14" spans="1:26" s="6" customFormat="1" ht="12" customHeight="1" x14ac:dyDescent="0.2">
      <c r="A14" s="91">
        <f>IF(L12="","",IF(MONTH(L12+1)&lt;&gt;MONTH(L12),"",L12+1))</f>
        <v>7</v>
      </c>
      <c r="B14" s="26">
        <f>IF(A14="","",IF(MONTH(A14+1)&lt;&gt;MONTH(A14),"",A14+1))</f>
        <v>8</v>
      </c>
      <c r="C14" s="27" t="s">
        <v>97</v>
      </c>
      <c r="D14" s="26">
        <f>IF(B14="","",IF(MONTH(B14+1)&lt;&gt;MONTH(B14),"",B14+1))</f>
        <v>9</v>
      </c>
      <c r="E14" s="27" t="s">
        <v>98</v>
      </c>
      <c r="F14" s="26">
        <f>IF(D14="","",IF(MONTH(D14+1)&lt;&gt;MONTH(D14),"",D14+1))</f>
        <v>10</v>
      </c>
      <c r="G14" s="27" t="s">
        <v>99</v>
      </c>
      <c r="H14" s="26">
        <f>IF(F14="","",IF(MONTH(F14+1)&lt;&gt;MONTH(F14),"",F14+1))</f>
        <v>11</v>
      </c>
      <c r="I14" s="27" t="s">
        <v>100</v>
      </c>
      <c r="J14" s="26">
        <f>IF(H14="","",IF(MONTH(H14+1)&lt;&gt;MONTH(H14),"",H14+1))</f>
        <v>12</v>
      </c>
      <c r="K14" s="27" t="s">
        <v>101</v>
      </c>
      <c r="L14" s="29">
        <f>IF(J14="","",IF(MONTH(J14+1)&lt;&gt;MONTH(J14),"",J14+1))</f>
        <v>13</v>
      </c>
      <c r="M14" s="18"/>
      <c r="N14" s="29">
        <f>IF(Y12="","",IF(MONTH(Y12+1)&lt;&gt;MONTH(Y12),"",Y12+1))</f>
        <v>12</v>
      </c>
      <c r="O14" s="30">
        <f>IF(N14="","",IF(MONTH(N14+1)&lt;&gt;MONTH(N14),"",N14+1))</f>
        <v>13</v>
      </c>
      <c r="P14" s="31"/>
      <c r="Q14" s="26">
        <f>IF(O14="","",IF(MONTH(O14+1)&lt;&gt;MONTH(O14),"",O14+1))</f>
        <v>14</v>
      </c>
      <c r="R14" s="27" t="s">
        <v>93</v>
      </c>
      <c r="S14" s="26">
        <f>IF(Q14="","",IF(MONTH(Q14+1)&lt;&gt;MONTH(Q14),"",Q14+1))</f>
        <v>15</v>
      </c>
      <c r="T14" s="27" t="s">
        <v>94</v>
      </c>
      <c r="U14" s="26">
        <f>IF(S14="","",IF(MONTH(S14+1)&lt;&gt;MONTH(S14),"",S14+1))</f>
        <v>16</v>
      </c>
      <c r="V14" s="27" t="s">
        <v>95</v>
      </c>
      <c r="W14" s="26">
        <f>IF(U14="","",IF(MONTH(U14+1)&lt;&gt;MONTH(U14),"",U14+1))</f>
        <v>17</v>
      </c>
      <c r="X14" s="27" t="s">
        <v>96</v>
      </c>
      <c r="Y14" s="60">
        <f>IF(W14="","",IF(MONTH(W14+1)&lt;&gt;MONTH(W14),"",W14+1))</f>
        <v>18</v>
      </c>
      <c r="Z14" s="138" t="s">
        <v>8</v>
      </c>
    </row>
    <row r="15" spans="1:26" s="35" customFormat="1" ht="30" customHeight="1" x14ac:dyDescent="0.25">
      <c r="A15" s="92"/>
      <c r="B15" s="119"/>
      <c r="C15" s="120"/>
      <c r="D15" s="119"/>
      <c r="E15" s="120"/>
      <c r="F15" s="119"/>
      <c r="G15" s="120"/>
      <c r="H15" s="119"/>
      <c r="I15" s="120"/>
      <c r="J15" s="119"/>
      <c r="K15" s="120"/>
      <c r="L15" s="36"/>
      <c r="N15" s="36"/>
      <c r="O15" s="119"/>
      <c r="P15" s="120"/>
      <c r="Q15" s="119"/>
      <c r="R15" s="120"/>
      <c r="S15" s="178" t="s">
        <v>104</v>
      </c>
      <c r="T15" s="179"/>
      <c r="U15" s="119"/>
      <c r="V15" s="120"/>
      <c r="W15" s="119"/>
      <c r="X15" s="120"/>
      <c r="Y15" s="84"/>
      <c r="Z15" s="138"/>
    </row>
    <row r="16" spans="1:26" s="6" customFormat="1" ht="12" customHeight="1" x14ac:dyDescent="0.2">
      <c r="A16" s="91">
        <f>IF(L14="","",IF(MONTH(L14+1)&lt;&gt;MONTH(L14),"",L14+1))</f>
        <v>14</v>
      </c>
      <c r="B16" s="26">
        <f>IF(A16="","",IF(MONTH(A16+1)&lt;&gt;MONTH(A16),"",A16+1))</f>
        <v>15</v>
      </c>
      <c r="C16" s="27" t="s">
        <v>102</v>
      </c>
      <c r="D16" s="26">
        <f>IF(B16="","",IF(MONTH(B16+1)&lt;&gt;MONTH(B16),"",B16+1))</f>
        <v>16</v>
      </c>
      <c r="E16" s="27" t="s">
        <v>93</v>
      </c>
      <c r="F16" s="26">
        <f>IF(D16="","",IF(MONTH(D16+1)&lt;&gt;MONTH(D16),"",D16+1))</f>
        <v>17</v>
      </c>
      <c r="G16" s="27" t="s">
        <v>94</v>
      </c>
      <c r="H16" s="26">
        <f>IF(F16="","",IF(MONTH(F16+1)&lt;&gt;MONTH(F16),"",F16+1))</f>
        <v>18</v>
      </c>
      <c r="I16" s="27" t="s">
        <v>95</v>
      </c>
      <c r="J16" s="26">
        <f>IF(H16="","",IF(MONTH(H16+1)&lt;&gt;MONTH(H16),"",H16+1))</f>
        <v>19</v>
      </c>
      <c r="K16" s="27" t="s">
        <v>96</v>
      </c>
      <c r="L16" s="29">
        <f>IF(J16="","",IF(MONTH(J16+1)&lt;&gt;MONTH(J16),"",J16+1))</f>
        <v>20</v>
      </c>
      <c r="M16" s="18"/>
      <c r="N16" s="29">
        <f>IF(Y14="","",IF(MONTH(Y14+1)&lt;&gt;MONTH(Y14),"",Y14+1))</f>
        <v>19</v>
      </c>
      <c r="O16" s="26">
        <f>IF(N16="","",IF(MONTH(N16+1)&lt;&gt;MONTH(N16),"",N16+1))</f>
        <v>20</v>
      </c>
      <c r="P16" s="27" t="s">
        <v>97</v>
      </c>
      <c r="Q16" s="26">
        <f>IF(O16="","",IF(MONTH(O16+1)&lt;&gt;MONTH(O16),"",O16+1))</f>
        <v>21</v>
      </c>
      <c r="R16" s="27" t="s">
        <v>98</v>
      </c>
      <c r="S16" s="26">
        <f>IF(Q16="","",IF(MONTH(Q16+1)&lt;&gt;MONTH(Q16),"",Q16+1))</f>
        <v>22</v>
      </c>
      <c r="T16" s="27" t="s">
        <v>99</v>
      </c>
      <c r="U16" s="26">
        <f>IF(S16="","",IF(MONTH(S16+1)&lt;&gt;MONTH(S16),"",S16+1))</f>
        <v>23</v>
      </c>
      <c r="V16" s="27" t="s">
        <v>100</v>
      </c>
      <c r="W16" s="26">
        <f>IF(U16="","",IF(MONTH(U16+1)&lt;&gt;MONTH(U16),"",U16+1))</f>
        <v>24</v>
      </c>
      <c r="X16" s="27" t="s">
        <v>101</v>
      </c>
      <c r="Y16" s="95">
        <v>25</v>
      </c>
      <c r="Z16" s="138"/>
    </row>
    <row r="17" spans="1:28" s="35" customFormat="1" ht="25.5" customHeight="1" x14ac:dyDescent="0.25">
      <c r="A17" s="92"/>
      <c r="B17" s="119"/>
      <c r="C17" s="120"/>
      <c r="D17" s="119" t="s">
        <v>6</v>
      </c>
      <c r="E17" s="120"/>
      <c r="F17" s="119"/>
      <c r="G17" s="120"/>
      <c r="H17" s="119"/>
      <c r="I17" s="120"/>
      <c r="J17" s="119"/>
      <c r="K17" s="120"/>
      <c r="L17" s="36"/>
      <c r="N17" s="36"/>
      <c r="O17" s="119"/>
      <c r="P17" s="120"/>
      <c r="Q17" s="119"/>
      <c r="R17" s="120"/>
      <c r="S17" s="119"/>
      <c r="T17" s="120"/>
      <c r="U17" s="119"/>
      <c r="V17" s="120"/>
      <c r="W17" s="119"/>
      <c r="X17" s="120"/>
      <c r="Y17" s="84"/>
      <c r="Z17" s="138"/>
    </row>
    <row r="18" spans="1:28" s="6" customFormat="1" ht="12" customHeight="1" x14ac:dyDescent="0.2">
      <c r="A18" s="91">
        <f>IF(L16="","",IF(MONTH(L16+1)&lt;&gt;MONTH(L16),"",L16+1))</f>
        <v>21</v>
      </c>
      <c r="B18" s="26">
        <f>IF(A18="","",IF(MONTH(A18+1)&lt;&gt;MONTH(A18),"",A18+1))</f>
        <v>22</v>
      </c>
      <c r="C18" s="27" t="s">
        <v>97</v>
      </c>
      <c r="D18" s="26">
        <f>IF(B18="","",IF(MONTH(B18+1)&lt;&gt;MONTH(B18),"",B18+1))</f>
        <v>23</v>
      </c>
      <c r="E18" s="27" t="s">
        <v>98</v>
      </c>
      <c r="F18" s="26">
        <f>IF(D18="","",IF(MONTH(D18+1)&lt;&gt;MONTH(D18),"",D18+1))</f>
        <v>24</v>
      </c>
      <c r="G18" s="27" t="s">
        <v>99</v>
      </c>
      <c r="H18" s="26">
        <v>25</v>
      </c>
      <c r="I18" s="27" t="s">
        <v>100</v>
      </c>
      <c r="J18" s="26">
        <v>26</v>
      </c>
      <c r="K18" s="27" t="s">
        <v>101</v>
      </c>
      <c r="L18" s="29">
        <v>27</v>
      </c>
      <c r="M18" s="18"/>
      <c r="N18" s="29">
        <f>IF(Y16="","",IF(MONTH(Y16+1)&lt;&gt;MONTH(Y16),"",Y16+1))</f>
        <v>26</v>
      </c>
      <c r="O18" s="26">
        <f>IF(N18="","",IF(MONTH(N18+1)&lt;&gt;MONTH(N18),"",N18+1))</f>
        <v>27</v>
      </c>
      <c r="P18" s="27" t="s">
        <v>102</v>
      </c>
      <c r="Q18" s="26">
        <v>28</v>
      </c>
      <c r="R18" s="27" t="s">
        <v>93</v>
      </c>
      <c r="S18" s="26">
        <f>IF(Q18="","",IF(MONTH(Q18+1)&lt;&gt;MONTH(Q18),"",Q18+1))</f>
        <v>29</v>
      </c>
      <c r="T18" s="27" t="s">
        <v>94</v>
      </c>
      <c r="U18" s="26">
        <f>IF(S18="","",IF(MONTH(S18+1)&lt;&gt;MONTH(S18),"",S18+1))</f>
        <v>30</v>
      </c>
      <c r="V18" s="27" t="s">
        <v>95</v>
      </c>
      <c r="W18" s="26">
        <f>IF(U18="","",IF(MONTH(U18+1)&lt;&gt;MONTH(U18),"",U18+1))</f>
        <v>31</v>
      </c>
      <c r="X18" s="27" t="s">
        <v>96</v>
      </c>
      <c r="Y18" s="60" t="str">
        <f>IF(W18="","",IF(MONTH(W18+1)&lt;&gt;MONTH(W18),"",W18+1))</f>
        <v/>
      </c>
      <c r="Z18" s="138"/>
    </row>
    <row r="19" spans="1:28" s="35" customFormat="1" ht="20.25" customHeight="1" x14ac:dyDescent="0.25">
      <c r="A19" s="92"/>
      <c r="B19" s="119"/>
      <c r="C19" s="120"/>
      <c r="D19" s="119" t="s">
        <v>6</v>
      </c>
      <c r="E19" s="120"/>
      <c r="F19" s="115"/>
      <c r="G19" s="116"/>
      <c r="H19" s="115"/>
      <c r="I19" s="116"/>
      <c r="J19" s="115"/>
      <c r="K19" s="116"/>
      <c r="L19" s="36"/>
      <c r="N19" s="36"/>
      <c r="O19" s="115"/>
      <c r="P19" s="116"/>
      <c r="Q19" s="115"/>
      <c r="R19" s="116"/>
      <c r="S19" s="115"/>
      <c r="T19" s="116"/>
      <c r="U19" s="115"/>
      <c r="V19" s="116"/>
      <c r="W19" s="115"/>
      <c r="X19" s="116"/>
      <c r="Y19" s="84"/>
      <c r="Z19" s="138"/>
    </row>
    <row r="20" spans="1:28" s="6" customFormat="1" ht="12" customHeight="1" x14ac:dyDescent="0.2">
      <c r="A20" s="91">
        <v>28</v>
      </c>
      <c r="B20" s="26">
        <f>IF(A20="","",IF(MONTH(A20+1)&lt;&gt;MONTH(A20),"",A20+1))</f>
        <v>29</v>
      </c>
      <c r="C20" s="27" t="s">
        <v>102</v>
      </c>
      <c r="D20" s="26">
        <v>30</v>
      </c>
      <c r="E20" s="27" t="s">
        <v>93</v>
      </c>
      <c r="F20" s="30"/>
      <c r="G20" s="31"/>
      <c r="H20" s="30"/>
      <c r="I20" s="31"/>
      <c r="J20" s="30"/>
      <c r="K20" s="31"/>
      <c r="L20" s="29"/>
      <c r="M20" s="18"/>
      <c r="N20" s="29" t="str">
        <f>IF(Y18="","",IF(MONTH(Y18+1)&lt;&gt;MONTH(Y18),"",Y18+1))</f>
        <v/>
      </c>
      <c r="O20" s="30" t="str">
        <f>IF(N20="","",IF(MONTH(N20+1)&lt;&gt;MONTH(N20),"",N20+1))</f>
        <v/>
      </c>
      <c r="P20" s="31"/>
      <c r="Q20" s="30"/>
      <c r="R20" s="31"/>
      <c r="S20" s="30" t="str">
        <f>IF(Q20="","",IF(MONTH(Q20+1)&lt;&gt;MONTH(Q20),"",Q20+1))</f>
        <v/>
      </c>
      <c r="T20" s="31"/>
      <c r="U20" s="30" t="str">
        <f>IF(S20="","",IF(MONTH(S20+1)&lt;&gt;MONTH(S20),"",S20+1))</f>
        <v/>
      </c>
      <c r="V20" s="31"/>
      <c r="W20" s="30" t="str">
        <f>IF(U20="","",IF(MONTH(U20+1)&lt;&gt;MONTH(U20),"",U20+1))</f>
        <v/>
      </c>
      <c r="X20" s="31"/>
      <c r="Y20" s="60" t="str">
        <f>IF(W20="","",IF(MONTH(W20+1)&lt;&gt;MONTH(W20),"",W20+1))</f>
        <v/>
      </c>
      <c r="Z20" s="138"/>
    </row>
    <row r="21" spans="1:28" s="5" customFormat="1" ht="12" customHeight="1" x14ac:dyDescent="0.2">
      <c r="A21" s="65" t="s">
        <v>24</v>
      </c>
      <c r="B21" s="46">
        <v>3</v>
      </c>
      <c r="C21" s="46" t="s">
        <v>25</v>
      </c>
      <c r="D21" s="46">
        <v>0</v>
      </c>
      <c r="E21" s="46" t="s">
        <v>26</v>
      </c>
      <c r="G21" s="65" t="s">
        <v>27</v>
      </c>
      <c r="H21" s="46">
        <v>21</v>
      </c>
      <c r="I21" s="46" t="s">
        <v>25</v>
      </c>
      <c r="J21" s="46">
        <v>21</v>
      </c>
      <c r="K21" s="46" t="s">
        <v>26</v>
      </c>
      <c r="O21" s="142" t="s">
        <v>28</v>
      </c>
      <c r="P21" s="142"/>
      <c r="Q21" s="142"/>
      <c r="R21" s="142"/>
      <c r="S21" s="5">
        <v>22</v>
      </c>
      <c r="T21" s="5" t="s">
        <v>25</v>
      </c>
      <c r="U21" s="46">
        <v>21</v>
      </c>
      <c r="V21" s="46" t="s">
        <v>26</v>
      </c>
      <c r="W21" s="46"/>
      <c r="X21" s="46"/>
      <c r="Z21" s="138"/>
    </row>
    <row r="22" spans="1:28" s="4" customFormat="1" ht="15" customHeight="1" x14ac:dyDescent="0.2">
      <c r="A22" s="125">
        <f>DATE(YEAR(N6+35),MONTH(N6+35),1)</f>
        <v>45962</v>
      </c>
      <c r="B22" s="143"/>
      <c r="C22" s="143"/>
      <c r="D22" s="143"/>
      <c r="E22" s="143"/>
      <c r="F22" s="143"/>
      <c r="G22" s="143"/>
      <c r="H22" s="143"/>
      <c r="I22" s="143"/>
      <c r="J22" s="143"/>
      <c r="K22" s="143"/>
      <c r="L22" s="164"/>
      <c r="M22" s="66"/>
      <c r="N22" s="139">
        <f>DATE(YEAR(A22+35),MONTH(A22+35),1)</f>
        <v>45992</v>
      </c>
      <c r="O22" s="143"/>
      <c r="P22" s="143"/>
      <c r="Q22" s="143"/>
      <c r="R22" s="143"/>
      <c r="S22" s="143"/>
      <c r="T22" s="143"/>
      <c r="U22" s="143"/>
      <c r="V22" s="143"/>
      <c r="W22" s="143"/>
      <c r="X22" s="143"/>
      <c r="Y22" s="144"/>
      <c r="Z22" s="138"/>
    </row>
    <row r="23" spans="1:28" s="7" customFormat="1" ht="15" customHeight="1" x14ac:dyDescent="0.2">
      <c r="A23" s="90" t="str">
        <f>CHOOSE(1+MOD(aebhdfgax+1-2,7),"Su","M","Tu","W","Th","F","Sa")</f>
        <v>Su</v>
      </c>
      <c r="B23" s="123" t="str">
        <f>CHOOSE(1+MOD(aebhdfgax+2-2,7),"Su","M","Tu","W","Th","F","Sa")</f>
        <v>M</v>
      </c>
      <c r="C23" s="124"/>
      <c r="D23" s="123" t="str">
        <f>CHOOSE(1+MOD(aebhdfgax+3-2,7),"Su","M","Tu","W","Th","F","Sa")</f>
        <v>Tu</v>
      </c>
      <c r="E23" s="124"/>
      <c r="F23" s="123" t="str">
        <f>CHOOSE(1+MOD(aebhdfgax+4-2,7),"Su","M","Tu","W","Th","F","Sa")</f>
        <v>W</v>
      </c>
      <c r="G23" s="124"/>
      <c r="H23" s="123" t="str">
        <f>CHOOSE(1+MOD(aebhdfgax+5-2,7),"Su","M","Tu","W","Th","F","Sa")</f>
        <v>Th</v>
      </c>
      <c r="I23" s="124"/>
      <c r="J23" s="123" t="str">
        <f>CHOOSE(1+MOD(aebhdfgax+6-2,7),"Su","M","Tu","W","Th","F","Sa")</f>
        <v>F</v>
      </c>
      <c r="K23" s="124"/>
      <c r="L23" s="40" t="str">
        <f>CHOOSE(1+MOD(aebhdfgax+7-2,7),"Su","M","Tu","W","Th","F","Sa")</f>
        <v>Sa</v>
      </c>
      <c r="M23" s="67"/>
      <c r="N23" s="40" t="str">
        <f>CHOOSE(1+MOD(aebhdfgax+1-2,7),"Su","M","Tu","W","Th","F","Sa")</f>
        <v>Su</v>
      </c>
      <c r="O23" s="123" t="str">
        <f>CHOOSE(1+MOD(aebhdfgax+2-2,7),"Su","M","Tu","W","Th","F","Sa")</f>
        <v>M</v>
      </c>
      <c r="P23" s="124"/>
      <c r="Q23" s="123" t="str">
        <f>CHOOSE(1+MOD(aebhdfgax+3-2,7),"Su","M","Tu","W","Th","F","Sa")</f>
        <v>Tu</v>
      </c>
      <c r="R23" s="124"/>
      <c r="S23" s="123" t="str">
        <f>CHOOSE(1+MOD(aebhdfgax+4-2,7),"Su","M","Tu","W","Th","F","Sa")</f>
        <v>W</v>
      </c>
      <c r="T23" s="124"/>
      <c r="U23" s="123" t="str">
        <f>CHOOSE(1+MOD(aebhdfgax+5-2,7),"Su","M","Tu","W","Th","F","Sa")</f>
        <v>Th</v>
      </c>
      <c r="V23" s="124"/>
      <c r="W23" s="123" t="str">
        <f>CHOOSE(1+MOD(aebhdfgax+6-2,7),"Su","M","Tu","W","Th","F","Sa")</f>
        <v>F</v>
      </c>
      <c r="X23" s="124"/>
      <c r="Y23" s="86" t="str">
        <f>CHOOSE(1+MOD(aebhdfgax+7-2,7),"Su","M","Tu","W","Th","F","Sa")</f>
        <v>Sa</v>
      </c>
      <c r="Z23" s="138"/>
    </row>
    <row r="24" spans="1:28" s="35" customFormat="1" ht="30" customHeight="1" x14ac:dyDescent="0.25">
      <c r="A24" s="92" t="s">
        <v>5</v>
      </c>
      <c r="B24" s="115" t="s">
        <v>5</v>
      </c>
      <c r="C24" s="116"/>
      <c r="D24" s="115" t="s">
        <v>5</v>
      </c>
      <c r="E24" s="116"/>
      <c r="F24" s="115" t="s">
        <v>5</v>
      </c>
      <c r="G24" s="116"/>
      <c r="H24" s="115"/>
      <c r="I24" s="116"/>
      <c r="J24" s="115"/>
      <c r="K24" s="116"/>
      <c r="L24" s="36"/>
      <c r="N24" s="36"/>
      <c r="O24" s="119"/>
      <c r="P24" s="120"/>
      <c r="Q24" s="119"/>
      <c r="R24" s="120"/>
      <c r="S24" s="119"/>
      <c r="T24" s="120"/>
      <c r="U24" s="119"/>
      <c r="V24" s="120"/>
      <c r="W24" s="128"/>
      <c r="X24" s="141"/>
      <c r="Y24" s="82"/>
      <c r="Z24" s="138"/>
    </row>
    <row r="25" spans="1:28" s="6" customFormat="1" ht="12" customHeight="1" x14ac:dyDescent="0.2">
      <c r="A25" s="91" t="str">
        <f>IF(WEEKDAY(A22,1)=aebhdfgax,A22,"")</f>
        <v/>
      </c>
      <c r="B25" s="30" t="str">
        <f>IF(A25="",IF(WEEKDAY(A22,1)=MOD(aebhdfgax,7)+1,A22,""),A25+1)</f>
        <v/>
      </c>
      <c r="C25" s="31"/>
      <c r="D25" s="30" t="str">
        <f>IF(B25="",IF(WEEKDAY(A22,1)=MOD(aebhdfgax+1,7)+1,A22,""),B25+1)</f>
        <v/>
      </c>
      <c r="E25" s="31"/>
      <c r="F25" s="30"/>
      <c r="G25" s="31"/>
      <c r="H25" s="30" t="str">
        <f>IF(F25="",IF(WEEKDAY(A22,1)=MOD(aebhdfgax+3,7)+1,A22,""),F25+1)</f>
        <v/>
      </c>
      <c r="I25" s="31"/>
      <c r="J25" s="30"/>
      <c r="K25" s="31"/>
      <c r="L25" s="29">
        <f>IF(J25="",IF(WEEKDAY(A22,1)=MOD(aebhdfgax+5,7)+1,A22,""),J25+1)</f>
        <v>45962</v>
      </c>
      <c r="M25" s="18"/>
      <c r="N25" s="29"/>
      <c r="O25" s="26">
        <f>IF(N25="",IF(WEEKDAY(N22,1)=MOD(aebhdfgax,7)+1,N22,""),N25+1)</f>
        <v>45992</v>
      </c>
      <c r="P25" s="27" t="s">
        <v>97</v>
      </c>
      <c r="Q25" s="26">
        <f>IF(O25="",IF(WEEKDAY(N22,1)=MOD(aebhdfgax+1,7)+1,N22,""),O25+1)</f>
        <v>45993</v>
      </c>
      <c r="R25" s="27" t="s">
        <v>98</v>
      </c>
      <c r="S25" s="26">
        <f>IF(Q25="",IF(WEEKDAY(N22,1)=MOD(aebhdfgax+2,7)+1,N22,""),Q25+1)</f>
        <v>45994</v>
      </c>
      <c r="T25" s="27" t="s">
        <v>99</v>
      </c>
      <c r="U25" s="26">
        <f>IF(S25="",IF(WEEKDAY(N22,1)=MOD(aebhdfgax+3,7)+1,N22,""),S25+1)</f>
        <v>45995</v>
      </c>
      <c r="V25" s="27" t="s">
        <v>100</v>
      </c>
      <c r="W25" s="26">
        <f>IF(U25="",IF(WEEKDAY(N22,1)=MOD(aebhdfgax+4,7)+1,N22,""),U25+1)</f>
        <v>45996</v>
      </c>
      <c r="X25" s="27" t="s">
        <v>101</v>
      </c>
      <c r="Y25" s="60">
        <f>IF(W25="",IF(WEEKDAY(N22,1)=MOD(aebhdfgax+5,7)+1,N22,""),W25+1)</f>
        <v>45997</v>
      </c>
      <c r="Z25" s="138"/>
    </row>
    <row r="26" spans="1:28" s="35" customFormat="1" ht="30" customHeight="1" x14ac:dyDescent="0.25">
      <c r="A26" s="92"/>
      <c r="B26" s="119"/>
      <c r="C26" s="120"/>
      <c r="D26" s="119" t="s">
        <v>23</v>
      </c>
      <c r="E26" s="120"/>
      <c r="F26" s="119" t="s">
        <v>23</v>
      </c>
      <c r="G26" s="120"/>
      <c r="H26" s="119" t="s">
        <v>51</v>
      </c>
      <c r="I26" s="120"/>
      <c r="J26" s="113" t="s">
        <v>23</v>
      </c>
      <c r="K26" s="114"/>
      <c r="L26" s="36"/>
      <c r="N26" s="36"/>
      <c r="O26" s="119"/>
      <c r="P26" s="120"/>
      <c r="Q26" s="119" t="s">
        <v>23</v>
      </c>
      <c r="R26" s="120"/>
      <c r="S26" s="119" t="s">
        <v>23</v>
      </c>
      <c r="T26" s="120"/>
      <c r="U26" s="119" t="s">
        <v>106</v>
      </c>
      <c r="V26" s="120"/>
      <c r="W26" s="119" t="s">
        <v>23</v>
      </c>
      <c r="X26" s="120"/>
      <c r="Y26" s="84"/>
      <c r="Z26" s="138"/>
    </row>
    <row r="27" spans="1:28" s="6" customFormat="1" ht="12" customHeight="1" x14ac:dyDescent="0.2">
      <c r="A27" s="91">
        <f>IF(L25="","",IF(MONTH(L25+1)&lt;&gt;MONTH(L25),"",L25+1))</f>
        <v>45963</v>
      </c>
      <c r="B27" s="26">
        <f>IF(A27="","",IF(MONTH(A27+1)&lt;&gt;MONTH(A27),"",A27+1))</f>
        <v>45964</v>
      </c>
      <c r="C27" s="27" t="s">
        <v>97</v>
      </c>
      <c r="D27" s="26">
        <f>IF(B27="","",IF(MONTH(B27+1)&lt;&gt;MONTH(B27),"",B27+1))</f>
        <v>45965</v>
      </c>
      <c r="E27" s="27" t="s">
        <v>98</v>
      </c>
      <c r="F27" s="26">
        <f>IF(D27="","",IF(MONTH(D27+1)&lt;&gt;MONTH(D27),"",D27+1))</f>
        <v>45966</v>
      </c>
      <c r="G27" s="27" t="s">
        <v>99</v>
      </c>
      <c r="H27" s="26">
        <f>IF(F27="","",IF(MONTH(F27+1)&lt;&gt;MONTH(F27),"",F27+1))</f>
        <v>45967</v>
      </c>
      <c r="I27" s="27" t="s">
        <v>100</v>
      </c>
      <c r="J27" s="26">
        <f>IF(H27="","",IF(MONTH(H27+1)&lt;&gt;MONTH(H27),"",H27+1))</f>
        <v>45968</v>
      </c>
      <c r="K27" s="27" t="s">
        <v>101</v>
      </c>
      <c r="L27" s="29">
        <f>IF(J27="","",IF(MONTH(J27+1)&lt;&gt;MONTH(J27),"",J27+1))</f>
        <v>45969</v>
      </c>
      <c r="M27" s="18"/>
      <c r="N27" s="29">
        <f>IF(Y25="","",IF(MONTH(Y25+1)&lt;&gt;MONTH(Y25),"",Y25+1))</f>
        <v>45998</v>
      </c>
      <c r="O27" s="26">
        <f>IF(N27="","",IF(MONTH(N27+1)&lt;&gt;MONTH(N27),"",N27+1))</f>
        <v>45999</v>
      </c>
      <c r="P27" s="27" t="s">
        <v>102</v>
      </c>
      <c r="Q27" s="26">
        <f>IF(O27="","",IF(MONTH(O27+1)&lt;&gt;MONTH(O27),"",O27+1))</f>
        <v>46000</v>
      </c>
      <c r="R27" s="27" t="s">
        <v>93</v>
      </c>
      <c r="S27" s="26">
        <f>IF(Q27="","",IF(MONTH(Q27+1)&lt;&gt;MONTH(Q27),"",Q27+1))</f>
        <v>46001</v>
      </c>
      <c r="T27" s="27" t="s">
        <v>94</v>
      </c>
      <c r="U27" s="26">
        <f>IF(S27="","",IF(MONTH(S27+1)&lt;&gt;MONTH(S27),"",S27+1))</f>
        <v>46002</v>
      </c>
      <c r="V27" s="27" t="s">
        <v>95</v>
      </c>
      <c r="W27" s="26">
        <f>IF(U27="","",IF(MONTH(U27+1)&lt;&gt;MONTH(U27),"",U27+1))</f>
        <v>46003</v>
      </c>
      <c r="X27" s="27" t="s">
        <v>96</v>
      </c>
      <c r="Y27" s="60">
        <f>IF(W27="","",IF(MONTH(W27+1)&lt;&gt;MONTH(W27),"",W27+1))</f>
        <v>46004</v>
      </c>
      <c r="Z27" s="138"/>
    </row>
    <row r="28" spans="1:28" s="35" customFormat="1" ht="30" customHeight="1" x14ac:dyDescent="0.25">
      <c r="A28" s="92"/>
      <c r="B28" s="117" t="s">
        <v>13</v>
      </c>
      <c r="C28" s="118"/>
      <c r="D28" s="174" t="s">
        <v>89</v>
      </c>
      <c r="E28" s="175"/>
      <c r="F28" s="119"/>
      <c r="G28" s="120"/>
      <c r="H28" s="119"/>
      <c r="I28" s="120"/>
      <c r="J28" s="119"/>
      <c r="K28" s="120"/>
      <c r="L28" s="36"/>
      <c r="N28" s="36"/>
      <c r="O28" s="119"/>
      <c r="P28" s="120"/>
      <c r="Q28" s="119"/>
      <c r="R28" s="120"/>
      <c r="S28" s="119"/>
      <c r="T28" s="120"/>
      <c r="U28" s="119"/>
      <c r="V28" s="120"/>
      <c r="W28" s="119"/>
      <c r="X28" s="120"/>
      <c r="Y28" s="84"/>
      <c r="Z28" s="138"/>
    </row>
    <row r="29" spans="1:28" s="6" customFormat="1" ht="12" customHeight="1" x14ac:dyDescent="0.2">
      <c r="A29" s="91">
        <f>IF(L27="","",IF(MONTH(L27+1)&lt;&gt;MONTH(L27),"",L27+1))</f>
        <v>45970</v>
      </c>
      <c r="B29" s="51">
        <f>IF(A29="","",IF(MONTH(A29+1)&lt;&gt;MONTH(A29),"",A29+1))</f>
        <v>45971</v>
      </c>
      <c r="C29" s="52"/>
      <c r="D29" s="30">
        <f>IF(B29="","",IF(MONTH(B29+1)&lt;&gt;MONTH(B29),"",B29+1))</f>
        <v>45972</v>
      </c>
      <c r="E29" s="31"/>
      <c r="F29" s="26">
        <f>IF(D29="","",IF(MONTH(D29+1)&lt;&gt;MONTH(D29),"",D29+1))</f>
        <v>45973</v>
      </c>
      <c r="G29" s="27" t="s">
        <v>94</v>
      </c>
      <c r="H29" s="26">
        <f>IF(F29="","",IF(MONTH(F29+1)&lt;&gt;MONTH(F29),"",F29+1))</f>
        <v>45974</v>
      </c>
      <c r="I29" s="27" t="s">
        <v>95</v>
      </c>
      <c r="J29" s="26">
        <f>IF(H29="","",IF(MONTH(H29+1)&lt;&gt;MONTH(H29),"",H29+1))</f>
        <v>45975</v>
      </c>
      <c r="K29" s="27" t="s">
        <v>96</v>
      </c>
      <c r="L29" s="29">
        <f>IF(J29="","",IF(MONTH(J29+1)&lt;&gt;MONTH(J29),"",J29+1))</f>
        <v>45976</v>
      </c>
      <c r="M29" s="18"/>
      <c r="N29" s="29">
        <f>IF(Y27="","",IF(MONTH(Y27+1)&lt;&gt;MONTH(Y27),"",Y27+1))</f>
        <v>46005</v>
      </c>
      <c r="O29" s="26">
        <f>IF(N29="","",IF(MONTH(N29+1)&lt;&gt;MONTH(N29),"",N29+1))</f>
        <v>46006</v>
      </c>
      <c r="P29" s="27" t="s">
        <v>97</v>
      </c>
      <c r="Q29" s="26">
        <f>IF(O29="","",IF(MONTH(O29+1)&lt;&gt;MONTH(O29),"",O29+1))</f>
        <v>46007</v>
      </c>
      <c r="R29" s="27" t="s">
        <v>98</v>
      </c>
      <c r="S29" s="26">
        <f>IF(Q29="","",IF(MONTH(Q29+1)&lt;&gt;MONTH(Q29),"",Q29+1))</f>
        <v>46008</v>
      </c>
      <c r="T29" s="27" t="s">
        <v>99</v>
      </c>
      <c r="U29" s="26">
        <f>IF(S29="","",IF(MONTH(S29+1)&lt;&gt;MONTH(S29),"",S29+1))</f>
        <v>46009</v>
      </c>
      <c r="V29" s="27" t="s">
        <v>100</v>
      </c>
      <c r="W29" s="26">
        <f>IF(U29="","",IF(MONTH(U29+1)&lt;&gt;MONTH(U29),"",U29+1))</f>
        <v>46010</v>
      </c>
      <c r="X29" s="27" t="s">
        <v>101</v>
      </c>
      <c r="Y29" s="60">
        <f>IF(W29="","",IF(MONTH(W29+1)&lt;&gt;MONTH(W29),"",W29+1))</f>
        <v>46011</v>
      </c>
      <c r="Z29" s="138"/>
    </row>
    <row r="30" spans="1:28" s="35" customFormat="1" ht="30" customHeight="1" x14ac:dyDescent="0.25">
      <c r="A30" s="92"/>
      <c r="B30" s="119"/>
      <c r="C30" s="120"/>
      <c r="D30" s="119"/>
      <c r="E30" s="120"/>
      <c r="F30" s="119"/>
      <c r="G30" s="120"/>
      <c r="H30" s="178" t="s">
        <v>105</v>
      </c>
      <c r="I30" s="179"/>
      <c r="J30" s="119"/>
      <c r="K30" s="120"/>
      <c r="L30" s="36"/>
      <c r="N30" s="36"/>
      <c r="O30" s="115" t="s">
        <v>13</v>
      </c>
      <c r="P30" s="116"/>
      <c r="Q30" s="115" t="s">
        <v>13</v>
      </c>
      <c r="R30" s="116"/>
      <c r="S30" s="115" t="s">
        <v>13</v>
      </c>
      <c r="T30" s="116"/>
      <c r="U30" s="115" t="s">
        <v>21</v>
      </c>
      <c r="V30" s="116"/>
      <c r="W30" s="115" t="s">
        <v>38</v>
      </c>
      <c r="X30" s="116"/>
      <c r="Y30" s="87"/>
      <c r="Z30" s="138"/>
    </row>
    <row r="31" spans="1:28" s="6" customFormat="1" ht="12" customHeight="1" x14ac:dyDescent="0.2">
      <c r="A31" s="91">
        <f>IF(L29="","",IF(MONTH(L29+1)&lt;&gt;MONTH(L29),"",L29+1))</f>
        <v>45977</v>
      </c>
      <c r="B31" s="26">
        <f>IF(A31="","",IF(MONTH(A31+1)&lt;&gt;MONTH(A31),"",A31+1))</f>
        <v>45978</v>
      </c>
      <c r="C31" s="27" t="s">
        <v>97</v>
      </c>
      <c r="D31" s="26">
        <f>IF(B31="","",IF(MONTH(B31+1)&lt;&gt;MONTH(B31),"",B31+1))</f>
        <v>45979</v>
      </c>
      <c r="E31" s="27" t="s">
        <v>98</v>
      </c>
      <c r="F31" s="26">
        <f>IF(D31="","",IF(MONTH(D31+1)&lt;&gt;MONTH(D31),"",D31+1))</f>
        <v>45980</v>
      </c>
      <c r="G31" s="27" t="s">
        <v>99</v>
      </c>
      <c r="H31" s="26">
        <f>IF(F31="","",IF(MONTH(F31+1)&lt;&gt;MONTH(F31),"",F31+1))</f>
        <v>45981</v>
      </c>
      <c r="I31" s="27" t="s">
        <v>100</v>
      </c>
      <c r="J31" s="26">
        <f>IF(H31="","",IF(MONTH(H31+1)&lt;&gt;MONTH(H31),"",H31+1))</f>
        <v>45982</v>
      </c>
      <c r="K31" s="27" t="s">
        <v>101</v>
      </c>
      <c r="L31" s="29">
        <f>IF(J31="","",IF(MONTH(J31+1)&lt;&gt;MONTH(J31),"",J31+1))</f>
        <v>45983</v>
      </c>
      <c r="M31" s="18"/>
      <c r="N31" s="29">
        <f>IF(Y29="","",IF(MONTH(Y29+1)&lt;&gt;MONTH(Y29),"",Y29+1))</f>
        <v>46012</v>
      </c>
      <c r="O31" s="30">
        <f>IF(N31="","",IF(MONTH(N31+1)&lt;&gt;MONTH(N31),"",N31+1))</f>
        <v>46013</v>
      </c>
      <c r="P31" s="31"/>
      <c r="Q31" s="30">
        <f>IF(O31="","",IF(MONTH(O31+1)&lt;&gt;MONTH(O31),"",O31+1))</f>
        <v>46014</v>
      </c>
      <c r="R31" s="31"/>
      <c r="S31" s="30">
        <f>IF(Q31="","",IF(MONTH(Q31+1)&lt;&gt;MONTH(Q31),"",Q31+1))</f>
        <v>46015</v>
      </c>
      <c r="T31" s="31"/>
      <c r="U31" s="30">
        <f>IF(S31="","",IF(MONTH(S31+1)&lt;&gt;MONTH(S31),"",S31+1))</f>
        <v>46016</v>
      </c>
      <c r="V31" s="31"/>
      <c r="W31" s="30">
        <f>IF(U31="","",IF(MONTH(U31+1)&lt;&gt;MONTH(U31),"",U31+1))</f>
        <v>46017</v>
      </c>
      <c r="X31" s="31"/>
      <c r="Y31" s="60">
        <f>IF(W31="","",IF(MONTH(W31+1)&lt;&gt;MONTH(W31),"",W31+1))</f>
        <v>46018</v>
      </c>
      <c r="Z31" s="138"/>
      <c r="AA31" s="26"/>
      <c r="AB31" s="27"/>
    </row>
    <row r="32" spans="1:28" s="35" customFormat="1" ht="30" customHeight="1" x14ac:dyDescent="0.25">
      <c r="A32" s="92"/>
      <c r="B32" s="119"/>
      <c r="C32" s="120"/>
      <c r="D32" s="119"/>
      <c r="E32" s="120"/>
      <c r="F32" s="119"/>
      <c r="G32" s="120"/>
      <c r="H32" s="119"/>
      <c r="I32" s="120"/>
      <c r="J32" s="113"/>
      <c r="K32" s="114"/>
      <c r="L32" s="36"/>
      <c r="N32" s="48"/>
      <c r="O32" s="115" t="s">
        <v>13</v>
      </c>
      <c r="P32" s="116"/>
      <c r="Q32" s="115" t="s">
        <v>13</v>
      </c>
      <c r="R32" s="116"/>
      <c r="S32" s="115" t="s">
        <v>13</v>
      </c>
      <c r="T32" s="116"/>
      <c r="U32" s="115"/>
      <c r="V32" s="116"/>
      <c r="W32" s="115"/>
      <c r="X32" s="116"/>
      <c r="Y32" s="84"/>
      <c r="Z32" s="138"/>
    </row>
    <row r="33" spans="1:26" s="6" customFormat="1" ht="10.5" customHeight="1" x14ac:dyDescent="0.2">
      <c r="A33" s="91">
        <f>IF(L31="","",IF(MONTH(L31+1)&lt;&gt;MONTH(L31),"",L31+1))</f>
        <v>45984</v>
      </c>
      <c r="B33" s="26">
        <f>IF(A33="","",IF(MONTH(A33+1)&lt;&gt;MONTH(A33),"",A33+1))</f>
        <v>45985</v>
      </c>
      <c r="C33" s="27" t="s">
        <v>102</v>
      </c>
      <c r="D33" s="26">
        <f>IF(B33="","",IF(MONTH(B33+1)&lt;&gt;MONTH(B33),"",B33+1))</f>
        <v>45986</v>
      </c>
      <c r="E33" s="27" t="s">
        <v>93</v>
      </c>
      <c r="F33" s="26">
        <f>IF(D33="","",IF(MONTH(D33+1)&lt;&gt;MONTH(D33),"",D33+1))</f>
        <v>45987</v>
      </c>
      <c r="G33" s="27" t="s">
        <v>94</v>
      </c>
      <c r="H33" s="26">
        <f>IF(F33="","",IF(MONTH(F33+1)&lt;&gt;MONTH(F33),"",F33+1))</f>
        <v>45988</v>
      </c>
      <c r="I33" s="27" t="s">
        <v>95</v>
      </c>
      <c r="J33" s="26">
        <f>IF(H33="","",IF(MONTH(H33+1)&lt;&gt;MONTH(H33),"",H33+1))</f>
        <v>45989</v>
      </c>
      <c r="K33" s="27" t="s">
        <v>96</v>
      </c>
      <c r="L33" s="29">
        <f>IF(J33="","",IF(MONTH(J33+1)&lt;&gt;MONTH(J33),"",J33+1))</f>
        <v>45990</v>
      </c>
      <c r="M33" s="18"/>
      <c r="N33" s="29">
        <f>IF(Y31="","",IF(MONTH(Y31+1)&lt;&gt;MONTH(Y31),"",Y31+1))</f>
        <v>46019</v>
      </c>
      <c r="O33" s="30">
        <f>IF(N33="","",IF(MONTH(N33+1)&lt;&gt;MONTH(N33),"",N33+1))</f>
        <v>46020</v>
      </c>
      <c r="P33" s="31"/>
      <c r="Q33" s="30">
        <f>IF(O33="","",IF(MONTH(O33+1)&lt;&gt;MONTH(O33),"",O33+1))</f>
        <v>46021</v>
      </c>
      <c r="R33" s="31"/>
      <c r="S33" s="30">
        <f>IF(Q33="","",IF(MONTH(Q33+1)&lt;&gt;MONTH(Q33),"",Q33+1))</f>
        <v>46022</v>
      </c>
      <c r="T33" s="31"/>
      <c r="U33" s="30" t="str">
        <f>IF(S33="","",IF(MONTH(S33+1)&lt;&gt;MONTH(S33),"",S33+1))</f>
        <v/>
      </c>
      <c r="V33" s="31" t="str">
        <f>IF(T33="","",IF(MONTH(T33+1)&lt;&gt;MONTH(T33),"",T33+1))</f>
        <v/>
      </c>
      <c r="W33" s="30" t="str">
        <f>IF(U33="","",IF(MONTH(U33+1)&lt;&gt;MONTH(U33),"",U33+1))</f>
        <v/>
      </c>
      <c r="X33" s="31" t="str">
        <f>IF(V33="","",IF(MONTH(V33+1)&lt;&gt;MONTH(V33),"",V33+1))</f>
        <v/>
      </c>
      <c r="Y33" s="60" t="str">
        <f>IF(W33="","",IF(MONTH(W33+1)&lt;&gt;MONTH(W33),"",W33+1))</f>
        <v/>
      </c>
      <c r="Z33" s="138"/>
    </row>
    <row r="34" spans="1:26" s="35" customFormat="1" ht="9.75" customHeight="1" x14ac:dyDescent="0.25">
      <c r="A34" s="92" t="s">
        <v>5</v>
      </c>
      <c r="B34" s="115" t="s">
        <v>5</v>
      </c>
      <c r="C34" s="116"/>
      <c r="D34" s="115" t="s">
        <v>5</v>
      </c>
      <c r="E34" s="116"/>
      <c r="F34" s="115" t="s">
        <v>5</v>
      </c>
      <c r="G34" s="116"/>
      <c r="H34" s="115" t="s">
        <v>5</v>
      </c>
      <c r="I34" s="116"/>
      <c r="J34" s="115" t="s">
        <v>5</v>
      </c>
      <c r="K34" s="116"/>
      <c r="L34" s="36" t="s">
        <v>5</v>
      </c>
      <c r="N34" s="36"/>
      <c r="O34" s="115"/>
      <c r="P34" s="116"/>
      <c r="Q34" s="115"/>
      <c r="R34" s="116"/>
      <c r="S34" s="115"/>
      <c r="T34" s="116"/>
      <c r="U34" s="115"/>
      <c r="V34" s="116"/>
      <c r="W34" s="115"/>
      <c r="X34" s="116"/>
      <c r="Y34" s="84"/>
      <c r="Z34" s="138"/>
    </row>
    <row r="35" spans="1:26" s="5" customFormat="1" ht="14.25" customHeight="1" x14ac:dyDescent="0.2">
      <c r="A35" s="91">
        <f>IF(L33="","",IF(MONTH(L33+1)&lt;&gt;MONTH(L33),"",L33+1))</f>
        <v>45991</v>
      </c>
      <c r="B35" s="30"/>
      <c r="C35" s="31"/>
      <c r="D35" s="30" t="str">
        <f>IF(B35="","",IF(MONTH(B35+1)&lt;&gt;MONTH(B35),"",B35+1))</f>
        <v/>
      </c>
      <c r="E35" s="31"/>
      <c r="F35" s="30" t="str">
        <f>IF(D35="","",IF(MONTH(D35+1)&lt;&gt;MONTH(D35),"",D35+1))</f>
        <v/>
      </c>
      <c r="G35" s="31"/>
      <c r="H35" s="30" t="str">
        <f>IF(F35="","",IF(MONTH(F35+1)&lt;&gt;MONTH(F35),"",F35+1))</f>
        <v/>
      </c>
      <c r="I35" s="31"/>
      <c r="J35" s="30" t="str">
        <f>IF(H35="","",IF(MONTH(H35+1)&lt;&gt;MONTH(H35),"",H35+1))</f>
        <v/>
      </c>
      <c r="K35" s="31"/>
      <c r="L35" s="32" t="str">
        <f>IF(J35="","",IF(MONTH(J35+1)&lt;&gt;MONTH(J35),"",J35+1))</f>
        <v/>
      </c>
      <c r="M35" s="28"/>
      <c r="N35" s="29"/>
      <c r="O35" s="30" t="str">
        <f>IF(N35="","",IF(MONTH(N35+1)&lt;&gt;MONTH(N35),"",N35+1))</f>
        <v/>
      </c>
      <c r="P35" s="31"/>
      <c r="Q35" s="30" t="str">
        <f>IF(O35="","",IF(MONTH(O35+1)&lt;&gt;MONTH(O35),"",O35+1))</f>
        <v/>
      </c>
      <c r="R35" s="31"/>
      <c r="S35" s="30" t="str">
        <f>IF(Q35="","",IF(MONTH(Q35+1)&lt;&gt;MONTH(Q35),"",Q35+1))</f>
        <v/>
      </c>
      <c r="T35" s="31"/>
      <c r="U35" s="30" t="str">
        <f>IF(S35="","",IF(MONTH(S35+1)&lt;&gt;MONTH(S35),"",S35+1))</f>
        <v/>
      </c>
      <c r="V35" s="31"/>
      <c r="W35" s="30" t="str">
        <f>IF(U35="","",IF(MONTH(U35+1)&lt;&gt;MONTH(U35),"",U35+1))</f>
        <v/>
      </c>
      <c r="X35" s="31"/>
      <c r="Y35" s="88" t="str">
        <f>IF(W35="","",IF(MONTH(W35+1)&lt;&gt;MONTH(W35),"",W35+1))</f>
        <v/>
      </c>
      <c r="Z35" s="138"/>
    </row>
    <row r="36" spans="1:26" s="5" customFormat="1" ht="12" customHeight="1" x14ac:dyDescent="0.2">
      <c r="B36" s="112" t="s">
        <v>29</v>
      </c>
      <c r="C36" s="112"/>
      <c r="D36" s="112"/>
      <c r="E36" s="112"/>
      <c r="F36" s="5">
        <v>19</v>
      </c>
      <c r="G36" s="5" t="s">
        <v>25</v>
      </c>
      <c r="H36" s="46">
        <v>18</v>
      </c>
      <c r="I36" s="46" t="s">
        <v>26</v>
      </c>
      <c r="J36" s="46"/>
      <c r="K36" s="46"/>
      <c r="N36" s="68"/>
      <c r="O36" s="112" t="s">
        <v>30</v>
      </c>
      <c r="P36" s="112"/>
      <c r="Q36" s="112"/>
      <c r="R36" s="112"/>
      <c r="S36" s="5">
        <v>15</v>
      </c>
      <c r="T36" s="5" t="s">
        <v>25</v>
      </c>
      <c r="U36" s="46">
        <v>15</v>
      </c>
      <c r="V36" s="46" t="s">
        <v>26</v>
      </c>
      <c r="Z36" s="138"/>
    </row>
    <row r="37" spans="1:26" s="4" customFormat="1" ht="15" customHeight="1" x14ac:dyDescent="0.2">
      <c r="A37" s="125">
        <f>DATE(YEAR(N22+35),MONTH(N22+35),1)</f>
        <v>46023</v>
      </c>
      <c r="B37" s="126"/>
      <c r="C37" s="126"/>
      <c r="D37" s="126"/>
      <c r="E37" s="126"/>
      <c r="F37" s="126"/>
      <c r="G37" s="126"/>
      <c r="H37" s="126"/>
      <c r="I37" s="126"/>
      <c r="J37" s="126"/>
      <c r="K37" s="126"/>
      <c r="L37" s="127"/>
      <c r="M37" s="66"/>
      <c r="N37" s="139">
        <f>DATE(YEAR(A37+35),MONTH(A37+35),1)</f>
        <v>46054</v>
      </c>
      <c r="O37" s="126"/>
      <c r="P37" s="126"/>
      <c r="Q37" s="126"/>
      <c r="R37" s="126"/>
      <c r="S37" s="126"/>
      <c r="T37" s="126"/>
      <c r="U37" s="126"/>
      <c r="V37" s="126"/>
      <c r="W37" s="126"/>
      <c r="X37" s="126"/>
      <c r="Y37" s="140"/>
      <c r="Z37" s="138"/>
    </row>
    <row r="38" spans="1:26" s="7" customFormat="1" ht="15" customHeight="1" x14ac:dyDescent="0.2">
      <c r="A38" s="90" t="str">
        <f>CHOOSE(1+MOD(aebhdfgax+1-2,7),"Su","M","Tu","W","Th","F","Sa")</f>
        <v>Su</v>
      </c>
      <c r="B38" s="123" t="str">
        <f>CHOOSE(1+MOD(aebhdfgax+2-2,7),"Su","M","Tu","W","Th","F","Sa")</f>
        <v>M</v>
      </c>
      <c r="C38" s="124"/>
      <c r="D38" s="123" t="str">
        <f>CHOOSE(1+MOD(aebhdfgax+3-2,7),"Su","M","Tu","W","Th","F","Sa")</f>
        <v>Tu</v>
      </c>
      <c r="E38" s="124"/>
      <c r="F38" s="123" t="str">
        <f>CHOOSE(1+MOD(aebhdfgax+4-2,7),"Su","M","Tu","W","Th","F","Sa")</f>
        <v>W</v>
      </c>
      <c r="G38" s="124"/>
      <c r="H38" s="123" t="str">
        <f>CHOOSE(1+MOD(aebhdfgax+5-2,7),"Su","M","Tu","W","Th","F","Sa")</f>
        <v>Th</v>
      </c>
      <c r="I38" s="124"/>
      <c r="J38" s="123" t="str">
        <f>CHOOSE(1+MOD(aebhdfgax+6-2,7),"Su","M","Tu","W","Th","F","Sa")</f>
        <v>F</v>
      </c>
      <c r="K38" s="124"/>
      <c r="L38" s="40" t="str">
        <f>CHOOSE(1+MOD(aebhdfgax+7-2,7),"Su","M","Tu","W","Th","F","Sa")</f>
        <v>Sa</v>
      </c>
      <c r="M38" s="67"/>
      <c r="N38" s="40" t="str">
        <f>CHOOSE(1+MOD(aebhdfgax+1-2,7),"Su","M","Tu","W","Th","F","Sa")</f>
        <v>Su</v>
      </c>
      <c r="O38" s="123" t="str">
        <f>CHOOSE(1+MOD(aebhdfgax+2-2,7),"Su","M","Tu","W","Th","F","Sa")</f>
        <v>M</v>
      </c>
      <c r="P38" s="124"/>
      <c r="Q38" s="123" t="str">
        <f>CHOOSE(1+MOD(aebhdfgax+3-2,7),"Su","M","Tu","W","Th","F","Sa")</f>
        <v>Tu</v>
      </c>
      <c r="R38" s="124"/>
      <c r="S38" s="123" t="str">
        <f>CHOOSE(1+MOD(aebhdfgax+4-2,7),"Su","M","Tu","W","Th","F","Sa")</f>
        <v>W</v>
      </c>
      <c r="T38" s="124"/>
      <c r="U38" s="123" t="str">
        <f>CHOOSE(1+MOD(aebhdfgax+5-2,7),"Su","M","Tu","W","Th","F","Sa")</f>
        <v>Th</v>
      </c>
      <c r="V38" s="124"/>
      <c r="W38" s="123" t="str">
        <f>CHOOSE(1+MOD(aebhdfgax+6-2,7),"Su","M","Tu","W","Th","F","Sa")</f>
        <v>F</v>
      </c>
      <c r="X38" s="124"/>
      <c r="Y38" s="86" t="str">
        <f>CHOOSE(1+MOD(aebhdfgax+7-2,7),"Su","M","Tu","W","Th","F","Sa")</f>
        <v>Sa</v>
      </c>
      <c r="Z38" s="138"/>
    </row>
    <row r="39" spans="1:26" s="35" customFormat="1" ht="30" customHeight="1" x14ac:dyDescent="0.25">
      <c r="A39" s="93"/>
      <c r="B39" s="115"/>
      <c r="C39" s="116"/>
      <c r="D39" s="115"/>
      <c r="E39" s="116"/>
      <c r="F39" s="50"/>
      <c r="G39" s="50"/>
      <c r="H39" s="115" t="s">
        <v>37</v>
      </c>
      <c r="I39" s="116"/>
      <c r="J39" s="115" t="s">
        <v>13</v>
      </c>
      <c r="K39" s="116"/>
      <c r="L39" s="50"/>
      <c r="N39" s="36"/>
      <c r="O39" s="119" t="s">
        <v>103</v>
      </c>
      <c r="P39" s="120"/>
      <c r="Q39" s="119"/>
      <c r="R39" s="120"/>
      <c r="S39" s="119"/>
      <c r="T39" s="120"/>
      <c r="U39" s="119"/>
      <c r="V39" s="120"/>
      <c r="W39" s="119"/>
      <c r="X39" s="120"/>
      <c r="Y39" s="84"/>
      <c r="Z39" s="39"/>
    </row>
    <row r="40" spans="1:26" s="6" customFormat="1" ht="12" customHeight="1" x14ac:dyDescent="0.2">
      <c r="A40" s="91"/>
      <c r="B40" s="30"/>
      <c r="C40" s="31"/>
      <c r="D40" s="30" t="str">
        <f>IF(B40="","",IF(MONTH(B40+1)&lt;&gt;MONTH(B40),"",B40+1))</f>
        <v/>
      </c>
      <c r="E40" s="31"/>
      <c r="F40" s="30"/>
      <c r="G40" s="31"/>
      <c r="H40" s="30">
        <v>1</v>
      </c>
      <c r="I40" s="31"/>
      <c r="J40" s="30">
        <f>IF(H40="","",IF(MONTH(H40+1)&lt;&gt;MONTH(H40),"",H40+1))</f>
        <v>2</v>
      </c>
      <c r="K40" s="31"/>
      <c r="L40" s="29">
        <v>3</v>
      </c>
      <c r="M40" s="18"/>
      <c r="N40" s="29">
        <f>IF(WEEKDAY(N37,1)=aebhdfgax,N37,"")</f>
        <v>46054</v>
      </c>
      <c r="O40" s="26">
        <f>IF(N40="",IF(WEEKDAY(N37,1)=MOD(aebhdfgax,7)+1,N37,""),N40+1)</f>
        <v>46055</v>
      </c>
      <c r="P40" s="27" t="s">
        <v>102</v>
      </c>
      <c r="Q40" s="26">
        <v>3</v>
      </c>
      <c r="R40" s="27" t="s">
        <v>93</v>
      </c>
      <c r="S40" s="26">
        <f>IF(Q40="",IF(WEEKDAY(N37,1)=MOD(aebhdfgax+2,7)+1,N37,""),Q40+1)</f>
        <v>4</v>
      </c>
      <c r="T40" s="27" t="s">
        <v>94</v>
      </c>
      <c r="U40" s="26">
        <f>IF(S40="",IF(WEEKDAY(N37,1)=MOD(aebhdfgax+3,7)+1,N37,""),S40+1)</f>
        <v>5</v>
      </c>
      <c r="V40" s="27" t="s">
        <v>95</v>
      </c>
      <c r="W40" s="26">
        <f>IF(U40="",IF(WEEKDAY(N37,1)=MOD(aebhdfgax+4,7)+1,N37,""),U40+1)</f>
        <v>6</v>
      </c>
      <c r="X40" s="27" t="s">
        <v>96</v>
      </c>
      <c r="Y40" s="60">
        <f>IF(W40="",IF(WEEKDAY(N37,1)=MOD(aebhdfgax+5,7)+1,N37,""),W40+1)</f>
        <v>7</v>
      </c>
      <c r="Z40" s="138" t="s">
        <v>9</v>
      </c>
    </row>
    <row r="41" spans="1:26" s="35" customFormat="1" ht="30" customHeight="1" x14ac:dyDescent="0.25">
      <c r="A41" s="92"/>
      <c r="B41" s="128"/>
      <c r="C41" s="131"/>
      <c r="D41" s="128"/>
      <c r="E41" s="131"/>
      <c r="F41" s="128"/>
      <c r="G41" s="131"/>
      <c r="H41" s="119"/>
      <c r="I41" s="120"/>
      <c r="J41" s="119"/>
      <c r="K41" s="120"/>
      <c r="L41" s="36"/>
      <c r="N41" s="36"/>
      <c r="O41" s="119"/>
      <c r="P41" s="120"/>
      <c r="Q41" s="119"/>
      <c r="R41" s="120"/>
      <c r="S41" s="119"/>
      <c r="T41" s="120"/>
      <c r="U41" s="119"/>
      <c r="V41" s="120"/>
      <c r="W41" s="128"/>
      <c r="X41" s="131"/>
      <c r="Y41" s="84"/>
      <c r="Z41" s="138"/>
    </row>
    <row r="42" spans="1:26" s="6" customFormat="1" ht="12" customHeight="1" x14ac:dyDescent="0.2">
      <c r="A42" s="91">
        <f>IF(L40="","",IF(MONTH(L40+1)&lt;&gt;MONTH(L40),"",L40+1))</f>
        <v>4</v>
      </c>
      <c r="B42" s="26">
        <f>IF(A42="","",IF(MONTH(A42+1)&lt;&gt;MONTH(A42),"",A42+1))</f>
        <v>5</v>
      </c>
      <c r="C42" s="27" t="s">
        <v>102</v>
      </c>
      <c r="D42" s="26">
        <f>IF(B42="","",IF(MONTH(B42+1)&lt;&gt;MONTH(B42),"",B42+1))</f>
        <v>6</v>
      </c>
      <c r="E42" s="27" t="s">
        <v>93</v>
      </c>
      <c r="F42" s="26">
        <f>IF(D42="","",IF(MONTH(D42+1)&lt;&gt;MONTH(D42),"",D42+1))</f>
        <v>7</v>
      </c>
      <c r="G42" s="27" t="s">
        <v>94</v>
      </c>
      <c r="H42" s="26">
        <f>IF(F42="","",IF(MONTH(F42+1)&lt;&gt;MONTH(F42),"",F42+1))</f>
        <v>8</v>
      </c>
      <c r="I42" s="27" t="s">
        <v>95</v>
      </c>
      <c r="J42" s="26">
        <f>IF(H42="","",IF(MONTH(H42+1)&lt;&gt;MONTH(H42),"",H42+1))</f>
        <v>9</v>
      </c>
      <c r="K42" s="27" t="s">
        <v>96</v>
      </c>
      <c r="L42" s="29">
        <f>IF(J42="","",IF(MONTH(J42+1)&lt;&gt;MONTH(J42),"",J42+1))</f>
        <v>10</v>
      </c>
      <c r="M42" s="18"/>
      <c r="N42" s="29">
        <f>IF(Y40="","",IF(MONTH(Y40+1)&lt;&gt;MONTH(Y40),"",Y40+1))</f>
        <v>8</v>
      </c>
      <c r="O42" s="26">
        <f>IF(N42="","",IF(MONTH(N42+1)&lt;&gt;MONTH(N42),"",N42+1))</f>
        <v>9</v>
      </c>
      <c r="P42" s="27" t="s">
        <v>97</v>
      </c>
      <c r="Q42" s="26">
        <f>IF(O42="","",IF(MONTH(O42+1)&lt;&gt;MONTH(O42),"",O42+1))</f>
        <v>10</v>
      </c>
      <c r="R42" s="27" t="s">
        <v>98</v>
      </c>
      <c r="S42" s="26">
        <f>IF(Q42="","",IF(MONTH(Q42+1)&lt;&gt;MONTH(Q42),"",Q42+1))</f>
        <v>11</v>
      </c>
      <c r="T42" s="27" t="s">
        <v>99</v>
      </c>
      <c r="U42" s="26">
        <f>IF(S42="","",IF(MONTH(S42+1)&lt;&gt;MONTH(S42),"",S42+1))</f>
        <v>12</v>
      </c>
      <c r="V42" s="27" t="s">
        <v>100</v>
      </c>
      <c r="W42" s="26">
        <f>IF(U42="","",IF(MONTH(U42+1)&lt;&gt;MONTH(U42),"",U42+1))</f>
        <v>13</v>
      </c>
      <c r="X42" s="27" t="s">
        <v>101</v>
      </c>
      <c r="Y42" s="60">
        <f>IF(W42="","",IF(MONTH(W42+1)&lt;&gt;MONTH(W42),"",W42+1))</f>
        <v>14</v>
      </c>
      <c r="Z42" s="138"/>
    </row>
    <row r="43" spans="1:26" s="35" customFormat="1" ht="30" customHeight="1" x14ac:dyDescent="0.25">
      <c r="A43" s="92"/>
      <c r="B43" s="119"/>
      <c r="C43" s="120"/>
      <c r="D43" s="119"/>
      <c r="E43" s="120"/>
      <c r="F43" s="119"/>
      <c r="G43" s="120"/>
      <c r="H43" s="119"/>
      <c r="I43" s="120"/>
      <c r="J43" s="119"/>
      <c r="K43" s="120"/>
      <c r="L43" s="37"/>
      <c r="N43" s="36"/>
      <c r="O43" s="115" t="s">
        <v>14</v>
      </c>
      <c r="P43" s="116"/>
      <c r="Q43" s="115" t="s">
        <v>13</v>
      </c>
      <c r="R43" s="116"/>
      <c r="S43" s="115" t="s">
        <v>13</v>
      </c>
      <c r="T43" s="116"/>
      <c r="U43" s="115" t="s">
        <v>13</v>
      </c>
      <c r="V43" s="116"/>
      <c r="W43" s="115" t="s">
        <v>13</v>
      </c>
      <c r="X43" s="116"/>
      <c r="Y43" s="84"/>
      <c r="Z43" s="138"/>
    </row>
    <row r="44" spans="1:26" s="6" customFormat="1" ht="12" customHeight="1" x14ac:dyDescent="0.2">
      <c r="A44" s="91">
        <f>IF(L42="","",IF(MONTH(L42+1)&lt;&gt;MONTH(L42),"",L42+1))</f>
        <v>11</v>
      </c>
      <c r="B44" s="26">
        <f>IF(A44="","",IF(MONTH(A44+1)&lt;&gt;MONTH(A44),"",A44+1))</f>
        <v>12</v>
      </c>
      <c r="C44" s="27" t="s">
        <v>97</v>
      </c>
      <c r="D44" s="26">
        <f>IF(B44="","",IF(MONTH(B44+1)&lt;&gt;MONTH(B44),"",B44+1))</f>
        <v>13</v>
      </c>
      <c r="E44" s="27" t="s">
        <v>98</v>
      </c>
      <c r="F44" s="26">
        <f>IF(D44="","",IF(MONTH(D44+1)&lt;&gt;MONTH(D44),"",D44+1))</f>
        <v>14</v>
      </c>
      <c r="G44" s="27" t="s">
        <v>99</v>
      </c>
      <c r="H44" s="26">
        <f>IF(F44="","",IF(MONTH(F44+1)&lt;&gt;MONTH(F44),"",F44+1))</f>
        <v>15</v>
      </c>
      <c r="I44" s="27" t="s">
        <v>100</v>
      </c>
      <c r="J44" s="26">
        <f>IF(H44="","",IF(MONTH(H44+1)&lt;&gt;MONTH(H44),"",H44+1))</f>
        <v>16</v>
      </c>
      <c r="K44" s="27" t="s">
        <v>101</v>
      </c>
      <c r="L44" s="29">
        <f>IF(J44="","",IF(MONTH(J44+1)&lt;&gt;MONTH(J44),"",J44+1))</f>
        <v>17</v>
      </c>
      <c r="M44" s="18"/>
      <c r="N44" s="29">
        <f>IF(Y42="","",IF(MONTH(Y42+1)&lt;&gt;MONTH(Y42),"",Y42+1))</f>
        <v>15</v>
      </c>
      <c r="O44" s="30">
        <f>IF(N44="","",IF(MONTH(N44+1)&lt;&gt;MONTH(N44),"",N44+1))</f>
        <v>16</v>
      </c>
      <c r="P44" s="31"/>
      <c r="Q44" s="30">
        <f>IF(O44="","",IF(MONTH(O44+1)&lt;&gt;MONTH(O44),"",O44+1))</f>
        <v>17</v>
      </c>
      <c r="R44" s="31"/>
      <c r="S44" s="30">
        <f>IF(Q44="","",IF(MONTH(Q44+1)&lt;&gt;MONTH(Q44),"",Q44+1))</f>
        <v>18</v>
      </c>
      <c r="T44" s="31"/>
      <c r="U44" s="30">
        <f>IF(S44="","",IF(MONTH(S44+1)&lt;&gt;MONTH(S44),"",S44+1))</f>
        <v>19</v>
      </c>
      <c r="V44" s="31"/>
      <c r="W44" s="30">
        <f>IF(U44="","",IF(MONTH(U44+1)&lt;&gt;MONTH(U44),"",U44+1))</f>
        <v>20</v>
      </c>
      <c r="X44" s="31"/>
      <c r="Y44" s="60">
        <f>IF(W44="","",IF(MONTH(W44+1)&lt;&gt;MONTH(W44),"",W44+1))</f>
        <v>21</v>
      </c>
      <c r="Z44" s="138"/>
    </row>
    <row r="45" spans="1:26" s="35" customFormat="1" ht="30" customHeight="1" x14ac:dyDescent="0.25">
      <c r="A45" s="92"/>
      <c r="B45" s="119"/>
      <c r="C45" s="120"/>
      <c r="D45" s="119"/>
      <c r="E45" s="120"/>
      <c r="F45" s="119"/>
      <c r="G45" s="120"/>
      <c r="H45" s="119"/>
      <c r="I45" s="120"/>
      <c r="J45" s="113"/>
      <c r="K45" s="114"/>
      <c r="L45" s="37"/>
      <c r="N45" s="37" t="s">
        <v>5</v>
      </c>
      <c r="O45" s="119"/>
      <c r="P45" s="120"/>
      <c r="Q45" s="119"/>
      <c r="R45" s="120"/>
      <c r="S45" s="119"/>
      <c r="T45" s="120"/>
      <c r="U45" s="119"/>
      <c r="V45" s="120"/>
      <c r="W45" s="119"/>
      <c r="X45" s="120"/>
      <c r="Y45" s="84"/>
      <c r="Z45" s="39"/>
    </row>
    <row r="46" spans="1:26" s="6" customFormat="1" ht="12" customHeight="1" x14ac:dyDescent="0.2">
      <c r="A46" s="91">
        <f>IF(L44="","",IF(MONTH(L44+1)&lt;&gt;MONTH(L44),"",L44+1))</f>
        <v>18</v>
      </c>
      <c r="B46" s="26">
        <f>IF(A46="","",IF(MONTH(A46+1)&lt;&gt;MONTH(A46),"",A46+1))</f>
        <v>19</v>
      </c>
      <c r="C46" s="27" t="s">
        <v>102</v>
      </c>
      <c r="D46" s="26">
        <f>IF(B46="","",IF(MONTH(B46+1)&lt;&gt;MONTH(B46),"",B46+1))</f>
        <v>20</v>
      </c>
      <c r="E46" s="27" t="s">
        <v>93</v>
      </c>
      <c r="F46" s="26">
        <f>IF(D46="","",IF(MONTH(D46+1)&lt;&gt;MONTH(D46),"",D46+1))</f>
        <v>21</v>
      </c>
      <c r="G46" s="27" t="s">
        <v>94</v>
      </c>
      <c r="H46" s="26">
        <f>IF(F46="","",IF(MONTH(F46+1)&lt;&gt;MONTH(F46),"",F46+1))</f>
        <v>22</v>
      </c>
      <c r="I46" s="27" t="s">
        <v>95</v>
      </c>
      <c r="J46" s="26">
        <f>IF(H46="","",IF(MONTH(H46+1)&lt;&gt;MONTH(H46),"",H46+1))</f>
        <v>23</v>
      </c>
      <c r="K46" s="27" t="s">
        <v>96</v>
      </c>
      <c r="L46" s="29">
        <f>IF(J46="","",IF(MONTH(J46+1)&lt;&gt;MONTH(J46),"",J46+1))</f>
        <v>24</v>
      </c>
      <c r="M46" s="18"/>
      <c r="N46" s="29">
        <f>IF(Y44="","",IF(MONTH(Y44+1)&lt;&gt;MONTH(Y44),"",Y44+1))</f>
        <v>22</v>
      </c>
      <c r="O46" s="26">
        <f>IF(N46="","",IF(MONTH(N46+1)&lt;&gt;MONTH(N46),"",N46+1))</f>
        <v>23</v>
      </c>
      <c r="P46" s="27" t="s">
        <v>102</v>
      </c>
      <c r="Q46" s="26">
        <f>IF(O46="","",IF(MONTH(O46+1)&lt;&gt;MONTH(O46),"",O46+1))</f>
        <v>24</v>
      </c>
      <c r="R46" s="27" t="s">
        <v>93</v>
      </c>
      <c r="S46" s="26">
        <f>IF(Q46="","",IF(MONTH(Q46+1)&lt;&gt;MONTH(Q46),"",Q46+1))</f>
        <v>25</v>
      </c>
      <c r="T46" s="27" t="s">
        <v>94</v>
      </c>
      <c r="U46" s="26">
        <f>IF(S46="","",IF(MONTH(S46+1)&lt;&gt;MONTH(S46),"",S46+1))</f>
        <v>26</v>
      </c>
      <c r="V46" s="27" t="s">
        <v>95</v>
      </c>
      <c r="W46" s="26">
        <f>IF(U46="","",IF(MONTH(U46+1)&lt;&gt;MONTH(U46),"",U46+1))</f>
        <v>27</v>
      </c>
      <c r="X46" s="27" t="s">
        <v>96</v>
      </c>
      <c r="Y46" s="60">
        <f>IF(W46="","",IF(MONTH(W46+1)&lt;&gt;MONTH(W46),"",W46+1))</f>
        <v>28</v>
      </c>
      <c r="Z46" s="138" t="s">
        <v>10</v>
      </c>
    </row>
    <row r="47" spans="1:26" s="35" customFormat="1" ht="24.75" customHeight="1" x14ac:dyDescent="0.25">
      <c r="A47" s="92"/>
      <c r="B47" s="128" t="s">
        <v>23</v>
      </c>
      <c r="C47" s="129"/>
      <c r="D47" s="128" t="s">
        <v>23</v>
      </c>
      <c r="E47" s="129"/>
      <c r="F47" s="119" t="s">
        <v>23</v>
      </c>
      <c r="G47" s="120"/>
      <c r="H47" s="119" t="s">
        <v>23</v>
      </c>
      <c r="I47" s="120"/>
      <c r="J47" s="134" t="s">
        <v>84</v>
      </c>
      <c r="K47" s="135"/>
      <c r="L47" s="36"/>
      <c r="N47" s="36"/>
      <c r="O47" s="115"/>
      <c r="P47" s="116"/>
      <c r="Q47" s="115"/>
      <c r="R47" s="116"/>
      <c r="S47" s="115"/>
      <c r="T47" s="116"/>
      <c r="U47" s="115"/>
      <c r="V47" s="116"/>
      <c r="W47" s="115"/>
      <c r="X47" s="116"/>
      <c r="Y47" s="84"/>
      <c r="Z47" s="138"/>
    </row>
    <row r="48" spans="1:26" s="6" customFormat="1" ht="12" customHeight="1" x14ac:dyDescent="0.2">
      <c r="A48" s="91">
        <f>IF(L46="","",IF(MONTH(L46+1)&lt;&gt;MONTH(L46),"",L46+1))</f>
        <v>25</v>
      </c>
      <c r="B48" s="26">
        <f>IF(A48="","",IF(MONTH(A48+1)&lt;&gt;MONTH(A48),"",A48+1))</f>
        <v>26</v>
      </c>
      <c r="C48" s="27" t="s">
        <v>97</v>
      </c>
      <c r="D48" s="26">
        <f>IF(B48="","",IF(MONTH(B48+1)&lt;&gt;MONTH(B48),"",B48+1))</f>
        <v>27</v>
      </c>
      <c r="E48" s="27" t="s">
        <v>98</v>
      </c>
      <c r="F48" s="26">
        <f>IF(D48="","",IF(MONTH(D48+1)&lt;&gt;MONTH(D48),"",D48+1))</f>
        <v>28</v>
      </c>
      <c r="G48" s="27" t="s">
        <v>99</v>
      </c>
      <c r="H48" s="26">
        <f>IF(F48="","",IF(MONTH(F48+1)&lt;&gt;MONTH(F48),"",F48+1))</f>
        <v>29</v>
      </c>
      <c r="I48" s="27" t="s">
        <v>100</v>
      </c>
      <c r="J48" s="41">
        <f>IF(H48="","",IF(MONTH(H48+1)&lt;&gt;MONTH(H48),"",H48+1))</f>
        <v>30</v>
      </c>
      <c r="K48" s="45"/>
      <c r="L48" s="29">
        <f>IF(J48="","",IF(MONTH(J48+1)&lt;&gt;MONTH(J48),"",J48+1))</f>
        <v>31</v>
      </c>
      <c r="M48" s="18"/>
      <c r="N48" s="29"/>
      <c r="O48" s="30"/>
      <c r="P48" s="31"/>
      <c r="Q48" s="30"/>
      <c r="R48" s="31"/>
      <c r="S48" s="30" t="str">
        <f>IF(Q48="","",IF(MONTH(Q48+1)&lt;&gt;MONTH(Q48),"",Q48+1))</f>
        <v/>
      </c>
      <c r="T48" s="31"/>
      <c r="U48" s="30" t="str">
        <f>IF(S48="","",IF(MONTH(S48+1)&lt;&gt;MONTH(S48),"",S48+1))</f>
        <v/>
      </c>
      <c r="V48" s="31"/>
      <c r="W48" s="30" t="str">
        <f>IF(U48="","",IF(MONTH(U48+1)&lt;&gt;MONTH(U48),"",U48+1))</f>
        <v/>
      </c>
      <c r="X48" s="31"/>
      <c r="Y48" s="60" t="str">
        <f>IF(W48="","",IF(MONTH(W48+1)&lt;&gt;MONTH(W48),"",W48+1))</f>
        <v/>
      </c>
      <c r="Z48" s="138"/>
    </row>
    <row r="49" spans="1:26" s="35" customFormat="1" ht="30" hidden="1" customHeight="1" x14ac:dyDescent="0.25">
      <c r="A49" s="92"/>
      <c r="B49" s="115"/>
      <c r="C49" s="116"/>
      <c r="D49" s="115"/>
      <c r="E49" s="116"/>
      <c r="F49" s="115"/>
      <c r="G49" s="116"/>
      <c r="H49" s="115"/>
      <c r="I49" s="116"/>
      <c r="J49" s="115"/>
      <c r="K49" s="116"/>
      <c r="L49" s="36"/>
      <c r="N49" s="36"/>
      <c r="O49" s="115"/>
      <c r="P49" s="116"/>
      <c r="Q49" s="115"/>
      <c r="R49" s="116"/>
      <c r="S49" s="115"/>
      <c r="T49" s="116"/>
      <c r="U49" s="115"/>
      <c r="V49" s="116"/>
      <c r="W49" s="115"/>
      <c r="X49" s="116"/>
      <c r="Y49" s="84"/>
      <c r="Z49" s="138"/>
    </row>
    <row r="50" spans="1:26" s="6" customFormat="1" ht="12" hidden="1" customHeight="1" x14ac:dyDescent="0.2">
      <c r="A50" s="91" t="str">
        <f>IF(L48="","",IF(MONTH(L48+1)&lt;&gt;MONTH(L48),"",L48+1))</f>
        <v/>
      </c>
      <c r="B50" s="30" t="str">
        <f>IF(A50="","",IF(MONTH(A50+1)&lt;&gt;MONTH(A50),"",A50+1))</f>
        <v/>
      </c>
      <c r="C50" s="31"/>
      <c r="D50" s="30" t="str">
        <f>IF(B50="","",IF(MONTH(B50+1)&lt;&gt;MONTH(B50),"",B50+1))</f>
        <v/>
      </c>
      <c r="E50" s="31"/>
      <c r="F50" s="30" t="str">
        <f>IF(D50="","",IF(MONTH(D50+1)&lt;&gt;MONTH(D50),"",D50+1))</f>
        <v/>
      </c>
      <c r="G50" s="31"/>
      <c r="H50" s="30" t="str">
        <f>IF(F50="","",IF(MONTH(F50+1)&lt;&gt;MONTH(F50),"",F50+1))</f>
        <v/>
      </c>
      <c r="I50" s="31"/>
      <c r="J50" s="30" t="str">
        <f>IF(H50="","",IF(MONTH(H50+1)&lt;&gt;MONTH(H50),"",H50+1))</f>
        <v/>
      </c>
      <c r="K50" s="31"/>
      <c r="L50" s="29" t="str">
        <f>IF(J50="","",IF(MONTH(J50+1)&lt;&gt;MONTH(J50),"",J50+1))</f>
        <v/>
      </c>
      <c r="M50" s="18"/>
      <c r="N50" s="29" t="str">
        <f>IF(Y48="","",IF(MONTH(Y48+1)&lt;&gt;MONTH(Y48),"",Y48+1))</f>
        <v/>
      </c>
      <c r="O50" s="30" t="str">
        <f>IF(N50="","",IF(MONTH(N50+1)&lt;&gt;MONTH(N50),"",N50+1))</f>
        <v/>
      </c>
      <c r="P50" s="31"/>
      <c r="Q50" s="30" t="str">
        <f>IF(O50="","",IF(MONTH(O50+1)&lt;&gt;MONTH(O50),"",O50+1))</f>
        <v/>
      </c>
      <c r="R50" s="31"/>
      <c r="S50" s="30" t="str">
        <f>IF(Q50="","",IF(MONTH(Q50+1)&lt;&gt;MONTH(Q50),"",Q50+1))</f>
        <v/>
      </c>
      <c r="T50" s="31"/>
      <c r="U50" s="30" t="str">
        <f>IF(S50="","",IF(MONTH(S50+1)&lt;&gt;MONTH(S50),"",S50+1))</f>
        <v/>
      </c>
      <c r="V50" s="31"/>
      <c r="W50" s="30" t="str">
        <f>IF(U50="","",IF(MONTH(U50+1)&lt;&gt;MONTH(U50),"",U50+1))</f>
        <v/>
      </c>
      <c r="X50" s="31"/>
      <c r="Y50" s="60" t="str">
        <f>IF(W50="","",IF(MONTH(W50+1)&lt;&gt;MONTH(W50),"",W50+1))</f>
        <v/>
      </c>
      <c r="Z50" s="138"/>
    </row>
    <row r="51" spans="1:26" s="5" customFormat="1" ht="12" customHeight="1" x14ac:dyDescent="0.2">
      <c r="B51" s="112" t="s">
        <v>31</v>
      </c>
      <c r="C51" s="112"/>
      <c r="D51" s="112"/>
      <c r="E51" s="112"/>
      <c r="F51" s="5">
        <v>20</v>
      </c>
      <c r="G51" s="5" t="s">
        <v>25</v>
      </c>
      <c r="H51" s="46">
        <v>19</v>
      </c>
      <c r="I51" s="46" t="s">
        <v>26</v>
      </c>
      <c r="M51" s="69"/>
      <c r="O51" s="112" t="s">
        <v>32</v>
      </c>
      <c r="P51" s="112"/>
      <c r="Q51" s="112"/>
      <c r="R51" s="112"/>
      <c r="S51" s="5">
        <v>15</v>
      </c>
      <c r="T51" s="5" t="s">
        <v>25</v>
      </c>
      <c r="U51" s="46">
        <v>15</v>
      </c>
      <c r="V51" s="46" t="s">
        <v>26</v>
      </c>
      <c r="Z51" s="138"/>
    </row>
    <row r="52" spans="1:26" s="4" customFormat="1" ht="15" customHeight="1" x14ac:dyDescent="0.2">
      <c r="A52" s="125">
        <f>DATE(YEAR(N37+35),MONTH(N37+35),1)</f>
        <v>46082</v>
      </c>
      <c r="B52" s="126"/>
      <c r="C52" s="126"/>
      <c r="D52" s="126"/>
      <c r="E52" s="126"/>
      <c r="F52" s="126"/>
      <c r="G52" s="126"/>
      <c r="H52" s="126"/>
      <c r="I52" s="126"/>
      <c r="J52" s="126"/>
      <c r="K52" s="126"/>
      <c r="L52" s="127"/>
      <c r="M52" s="66"/>
      <c r="N52" s="139">
        <f>DATE(YEAR(A52+35),MONTH(A52+35),1)</f>
        <v>46113</v>
      </c>
      <c r="O52" s="126"/>
      <c r="P52" s="126"/>
      <c r="Q52" s="126"/>
      <c r="R52" s="126"/>
      <c r="S52" s="126"/>
      <c r="T52" s="126"/>
      <c r="U52" s="126"/>
      <c r="V52" s="126"/>
      <c r="W52" s="126"/>
      <c r="X52" s="126"/>
      <c r="Y52" s="140"/>
      <c r="Z52" s="138"/>
    </row>
    <row r="53" spans="1:26" s="7" customFormat="1" ht="15" customHeight="1" x14ac:dyDescent="0.2">
      <c r="A53" s="90" t="str">
        <f>CHOOSE(1+MOD(aebhdfgax+1-2,7),"Su","M","Tu","W","Th","F","Sa")</f>
        <v>Su</v>
      </c>
      <c r="B53" s="123" t="str">
        <f>CHOOSE(1+MOD(aebhdfgax+2-2,7),"Su","M","Tu","W","Th","F","Sa")</f>
        <v>M</v>
      </c>
      <c r="C53" s="124"/>
      <c r="D53" s="123" t="str">
        <f>CHOOSE(1+MOD(aebhdfgax+3-2,7),"Su","M","Tu","W","Th","F","Sa")</f>
        <v>Tu</v>
      </c>
      <c r="E53" s="124"/>
      <c r="F53" s="123" t="str">
        <f>CHOOSE(1+MOD(aebhdfgax+4-2,7),"Su","M","Tu","W","Th","F","Sa")</f>
        <v>W</v>
      </c>
      <c r="G53" s="124"/>
      <c r="H53" s="123" t="str">
        <f>CHOOSE(1+MOD(aebhdfgax+5-2,7),"Su","M","Tu","W","Th","F","Sa")</f>
        <v>Th</v>
      </c>
      <c r="I53" s="124"/>
      <c r="J53" s="123" t="str">
        <f>CHOOSE(1+MOD(aebhdfgax+6-2,7),"Su","M","Tu","W","Th","F","Sa")</f>
        <v>F</v>
      </c>
      <c r="K53" s="124"/>
      <c r="L53" s="40" t="str">
        <f>CHOOSE(1+MOD(aebhdfgax+7-2,7),"Su","M","Tu","W","Th","F","Sa")</f>
        <v>Sa</v>
      </c>
      <c r="M53" s="67"/>
      <c r="N53" s="40" t="str">
        <f>CHOOSE(1+MOD(aebhdfgax+1-2,7),"Su","M","Tu","W","Th","F","Sa")</f>
        <v>Su</v>
      </c>
      <c r="O53" s="123" t="str">
        <f>CHOOSE(1+MOD(aebhdfgax+2-2,7),"Su","M","Tu","W","Th","F","Sa")</f>
        <v>M</v>
      </c>
      <c r="P53" s="124"/>
      <c r="Q53" s="123" t="str">
        <f>CHOOSE(1+MOD(aebhdfgax+3-2,7),"Su","M","Tu","W","Th","F","Sa")</f>
        <v>Tu</v>
      </c>
      <c r="R53" s="124"/>
      <c r="S53" s="123" t="str">
        <f>CHOOSE(1+MOD(aebhdfgax+4-2,7),"Su","M","Tu","W","Th","F","Sa")</f>
        <v>W</v>
      </c>
      <c r="T53" s="124"/>
      <c r="U53" s="123" t="str">
        <f>CHOOSE(1+MOD(aebhdfgax+5-2,7),"Su","M","Tu","W","Th","F","Sa")</f>
        <v>Th</v>
      </c>
      <c r="V53" s="124"/>
      <c r="W53" s="123" t="str">
        <f>CHOOSE(1+MOD(aebhdfgax+6-2,7),"Su","M","Tu","W","Th","F","Sa")</f>
        <v>F</v>
      </c>
      <c r="X53" s="124"/>
      <c r="Y53" s="86" t="str">
        <f>CHOOSE(1+MOD(aebhdfgax+7-2,7),"Su","M","Tu","W","Th","F","Sa")</f>
        <v>Sa</v>
      </c>
      <c r="Z53" s="138" t="s">
        <v>11</v>
      </c>
    </row>
    <row r="54" spans="1:26" s="35" customFormat="1" ht="30" customHeight="1" x14ac:dyDescent="0.25">
      <c r="A54" s="92"/>
      <c r="B54" s="119"/>
      <c r="C54" s="120"/>
      <c r="D54" s="119" t="s">
        <v>23</v>
      </c>
      <c r="E54" s="120"/>
      <c r="F54" s="119" t="s">
        <v>23</v>
      </c>
      <c r="G54" s="120"/>
      <c r="H54" s="119" t="s">
        <v>23</v>
      </c>
      <c r="I54" s="120"/>
      <c r="J54" s="119"/>
      <c r="K54" s="120"/>
      <c r="L54" s="36"/>
      <c r="N54" s="36"/>
      <c r="O54" s="50"/>
      <c r="P54" s="50"/>
      <c r="Q54" s="115"/>
      <c r="R54" s="116"/>
      <c r="S54" s="119"/>
      <c r="T54" s="120"/>
      <c r="U54" s="119"/>
      <c r="V54" s="120"/>
      <c r="W54" s="180" t="s">
        <v>15</v>
      </c>
      <c r="X54" s="137"/>
      <c r="Y54" s="84"/>
      <c r="Z54" s="138"/>
    </row>
    <row r="55" spans="1:26" s="6" customFormat="1" ht="12" customHeight="1" x14ac:dyDescent="0.2">
      <c r="A55" s="91">
        <f>IF(WEEKDAY(A52,1)=aebhdfgax,A52,"")</f>
        <v>46082</v>
      </c>
      <c r="B55" s="26">
        <f>IF(A55="",IF(WEEKDAY(A52,1)=MOD(aebhdfgax,7)+1,A52,""),A55+1)</f>
        <v>46083</v>
      </c>
      <c r="C55" s="27" t="s">
        <v>97</v>
      </c>
      <c r="D55" s="26">
        <f>IF(B55="",IF(WEEKDAY(A52,1)=MOD(aebhdfgax+1,7)+1,A52,""),B55+1)</f>
        <v>46084</v>
      </c>
      <c r="E55" s="27" t="s">
        <v>98</v>
      </c>
      <c r="F55" s="26">
        <v>4</v>
      </c>
      <c r="G55" s="27" t="s">
        <v>99</v>
      </c>
      <c r="H55" s="26">
        <v>5</v>
      </c>
      <c r="I55" s="27" t="s">
        <v>100</v>
      </c>
      <c r="J55" s="26">
        <v>6</v>
      </c>
      <c r="K55" s="27" t="s">
        <v>101</v>
      </c>
      <c r="L55" s="29">
        <f>IF(J55="",IF(WEEKDAY(A52,1)=MOD(aebhdfgax+5,7)+1,A52,""),J55+1)</f>
        <v>7</v>
      </c>
      <c r="M55" s="18"/>
      <c r="N55" s="29" t="str">
        <f>IF(WEEKDAY(N52,1)=aebhdfgax,N52,"")</f>
        <v/>
      </c>
      <c r="O55" s="30"/>
      <c r="P55" s="31"/>
      <c r="Q55" s="30"/>
      <c r="R55" s="31"/>
      <c r="S55" s="26">
        <v>1</v>
      </c>
      <c r="T55" s="27" t="s">
        <v>99</v>
      </c>
      <c r="U55" s="26">
        <f>IF(S55="",IF(WEEKDAY(N52,1)=MOD(aebhdfgax+3,7)+1,N52,""),S55+1)</f>
        <v>2</v>
      </c>
      <c r="V55" s="27" t="s">
        <v>100</v>
      </c>
      <c r="W55" s="30">
        <f>IF(U55="",IF(WEEKDAY(N52,1)=MOD(aebhdfgax+4,7)+1,N52,""),U55+1)</f>
        <v>3</v>
      </c>
      <c r="X55" s="31"/>
      <c r="Y55" s="60">
        <f>IF(W55="",IF(WEEKDAY(N52,1)=MOD(aebhdfgax+5,7)+1,N52,""),W55+1)</f>
        <v>4</v>
      </c>
      <c r="Z55" s="138"/>
    </row>
    <row r="56" spans="1:26" s="35" customFormat="1" ht="30" customHeight="1" x14ac:dyDescent="0.25">
      <c r="A56" s="92"/>
      <c r="B56" s="119"/>
      <c r="C56" s="120"/>
      <c r="D56" s="119"/>
      <c r="E56" s="120"/>
      <c r="F56" s="119"/>
      <c r="G56" s="120"/>
      <c r="H56" s="119"/>
      <c r="I56" s="120"/>
      <c r="J56" s="132" t="s">
        <v>40</v>
      </c>
      <c r="K56" s="133"/>
      <c r="L56" s="36"/>
      <c r="N56" s="36"/>
      <c r="O56" s="115" t="s">
        <v>16</v>
      </c>
      <c r="P56" s="116"/>
      <c r="Q56" s="154" t="s">
        <v>13</v>
      </c>
      <c r="R56" s="162"/>
      <c r="S56" s="154" t="s">
        <v>13</v>
      </c>
      <c r="T56" s="162"/>
      <c r="U56" s="154" t="s">
        <v>13</v>
      </c>
      <c r="V56" s="162"/>
      <c r="W56" s="117" t="s">
        <v>13</v>
      </c>
      <c r="X56" s="118"/>
      <c r="Y56" s="84"/>
      <c r="Z56" s="138"/>
    </row>
    <row r="57" spans="1:26" s="6" customFormat="1" ht="12" customHeight="1" x14ac:dyDescent="0.2">
      <c r="A57" s="91">
        <f>IF(L55="","",IF(MONTH(L55+1)&lt;&gt;MONTH(L55),"",L55+1))</f>
        <v>8</v>
      </c>
      <c r="B57" s="26">
        <f>IF(A57="","",IF(MONTH(A57+1)&lt;&gt;MONTH(A57),"",A57+1))</f>
        <v>9</v>
      </c>
      <c r="C57" s="27" t="s">
        <v>102</v>
      </c>
      <c r="D57" s="26">
        <f>IF(B57="","",IF(MONTH(B57+1)&lt;&gt;MONTH(B57),"",B57+1))</f>
        <v>10</v>
      </c>
      <c r="E57" s="27" t="s">
        <v>93</v>
      </c>
      <c r="F57" s="26">
        <f>IF(D57="","",IF(MONTH(D57+1)&lt;&gt;MONTH(D57),"",D57+1))</f>
        <v>11</v>
      </c>
      <c r="G57" s="27" t="s">
        <v>94</v>
      </c>
      <c r="H57" s="26">
        <f>IF(F57="","",IF(MONTH(F57+1)&lt;&gt;MONTH(F57),"",F57+1))</f>
        <v>12</v>
      </c>
      <c r="I57" s="27" t="s">
        <v>95</v>
      </c>
      <c r="J57" s="43">
        <f>IF(H57="","",IF(MONTH(H57+1)&lt;&gt;MONTH(H57),"",H57+1))</f>
        <v>13</v>
      </c>
      <c r="K57" s="49"/>
      <c r="L57" s="29">
        <f>IF(J57="","",IF(MONTH(J57+1)&lt;&gt;MONTH(J57),"",J57+1))</f>
        <v>14</v>
      </c>
      <c r="M57" s="18"/>
      <c r="N57" s="29">
        <f>IF(Y55="","",IF(MONTH(Y55+1)&lt;&gt;MONTH(Y55),"",Y55+1))</f>
        <v>5</v>
      </c>
      <c r="O57" s="30">
        <v>6</v>
      </c>
      <c r="P57" s="109"/>
      <c r="Q57" s="30">
        <f>IF(O57="","",IF(MONTH(O57+1)&lt;&gt;MONTH(O57),"",O57+1))</f>
        <v>7</v>
      </c>
      <c r="R57" s="109"/>
      <c r="S57" s="30">
        <f>IF(Q57="","",IF(MONTH(Q57+1)&lt;&gt;MONTH(Q57),"",Q57+1))</f>
        <v>8</v>
      </c>
      <c r="T57" s="109"/>
      <c r="U57" s="30">
        <f>IF(S57="","",IF(MONTH(S57+1)&lt;&gt;MONTH(S57),"",S57+1))</f>
        <v>9</v>
      </c>
      <c r="V57" s="109"/>
      <c r="W57" s="51">
        <f>IF(U57="","",IF(MONTH(U57+1)&lt;&gt;MONTH(U57),"",U57+1))</f>
        <v>10</v>
      </c>
      <c r="X57" s="52"/>
      <c r="Y57" s="60">
        <f>IF(W57="","",IF(MONTH(W57+1)&lt;&gt;MONTH(W57),"",W57+1))</f>
        <v>11</v>
      </c>
      <c r="Z57" s="138"/>
    </row>
    <row r="58" spans="1:26" s="35" customFormat="1" ht="30" customHeight="1" x14ac:dyDescent="0.25">
      <c r="A58" s="92"/>
      <c r="B58" s="119"/>
      <c r="C58" s="120"/>
      <c r="D58" s="119"/>
      <c r="E58" s="120"/>
      <c r="F58" s="119"/>
      <c r="G58" s="120"/>
      <c r="H58" s="119"/>
      <c r="I58" s="120"/>
      <c r="J58" s="178"/>
      <c r="K58" s="179"/>
      <c r="L58" s="36"/>
      <c r="N58" s="36"/>
      <c r="O58" s="119" t="s">
        <v>23</v>
      </c>
      <c r="P58" s="120"/>
      <c r="Q58" s="119" t="s">
        <v>23</v>
      </c>
      <c r="R58" s="120"/>
      <c r="S58" s="119" t="s">
        <v>23</v>
      </c>
      <c r="T58" s="120"/>
      <c r="U58" s="119" t="s">
        <v>23</v>
      </c>
      <c r="V58" s="120"/>
      <c r="W58" s="119"/>
      <c r="X58" s="120"/>
      <c r="Y58" s="84"/>
      <c r="Z58" s="138"/>
    </row>
    <row r="59" spans="1:26" s="6" customFormat="1" ht="12" customHeight="1" x14ac:dyDescent="0.2">
      <c r="A59" s="91">
        <f>IF(L57="","",IF(MONTH(L57+1)&lt;&gt;MONTH(L57),"",L57+1))</f>
        <v>15</v>
      </c>
      <c r="B59" s="26">
        <f>IF(A59="","",IF(MONTH(A59+1)&lt;&gt;MONTH(A59),"",A59+1))</f>
        <v>16</v>
      </c>
      <c r="C59" s="27" t="s">
        <v>97</v>
      </c>
      <c r="D59" s="26">
        <f>IF(B59="","",IF(MONTH(B59+1)&lt;&gt;MONTH(B59),"",B59+1))</f>
        <v>17</v>
      </c>
      <c r="E59" s="27" t="s">
        <v>98</v>
      </c>
      <c r="F59" s="26">
        <f>IF(D59="","",IF(MONTH(D59+1)&lt;&gt;MONTH(D59),"",D59+1))</f>
        <v>18</v>
      </c>
      <c r="G59" s="27" t="s">
        <v>99</v>
      </c>
      <c r="H59" s="26">
        <f>IF(F59="","",IF(MONTH(F59+1)&lt;&gt;MONTH(F59),"",F59+1))</f>
        <v>19</v>
      </c>
      <c r="I59" s="27" t="s">
        <v>100</v>
      </c>
      <c r="J59" s="26">
        <f>IF(H59="","",IF(MONTH(H59+1)&lt;&gt;MONTH(H59),"",H59+1))</f>
        <v>20</v>
      </c>
      <c r="K59" s="27" t="s">
        <v>101</v>
      </c>
      <c r="L59" s="29">
        <f>IF(J59="","",IF(MONTH(J59+1)&lt;&gt;MONTH(J59),"",J59+1))</f>
        <v>21</v>
      </c>
      <c r="M59" s="18"/>
      <c r="N59" s="29">
        <f>IF(Y57="","",IF(MONTH(Y57+1)&lt;&gt;MONTH(Y57),"",Y57+1))</f>
        <v>12</v>
      </c>
      <c r="O59" s="26">
        <f>IF(N59="","",IF(MONTH(N59+1)&lt;&gt;MONTH(N59),"",N59+1))</f>
        <v>13</v>
      </c>
      <c r="P59" s="53" t="s">
        <v>102</v>
      </c>
      <c r="Q59" s="26">
        <f>IF(O59="","",IF(MONTH(O59+1)&lt;&gt;MONTH(O59),"",O59+1))</f>
        <v>14</v>
      </c>
      <c r="R59" s="53" t="s">
        <v>93</v>
      </c>
      <c r="S59" s="26">
        <f>IF(Q59="","",IF(MONTH(Q59+1)&lt;&gt;MONTH(Q59),"",Q59+1))</f>
        <v>15</v>
      </c>
      <c r="T59" s="53" t="s">
        <v>94</v>
      </c>
      <c r="U59" s="26">
        <f>IF(S59="","",IF(MONTH(S59+1)&lt;&gt;MONTH(S59),"",S59+1))</f>
        <v>16</v>
      </c>
      <c r="V59" s="27" t="s">
        <v>95</v>
      </c>
      <c r="W59" s="26">
        <f>IF(U59="","",IF(MONTH(U59+1)&lt;&gt;MONTH(U59),"",U59+1))</f>
        <v>17</v>
      </c>
      <c r="X59" s="27" t="s">
        <v>96</v>
      </c>
      <c r="Y59" s="60">
        <f>IF(W59="","",IF(MONTH(W59+1)&lt;&gt;MONTH(W59),"",W59+1))</f>
        <v>18</v>
      </c>
      <c r="Z59" s="138"/>
    </row>
    <row r="60" spans="1:26" s="35" customFormat="1" ht="30" customHeight="1" x14ac:dyDescent="0.25">
      <c r="A60" s="92"/>
      <c r="B60" s="113"/>
      <c r="C60" s="114"/>
      <c r="D60" s="119"/>
      <c r="E60" s="120"/>
      <c r="F60" s="119"/>
      <c r="G60" s="120"/>
      <c r="H60" s="119"/>
      <c r="I60" s="120"/>
      <c r="J60" s="119"/>
      <c r="K60" s="120"/>
      <c r="L60" s="36"/>
      <c r="N60" s="36"/>
      <c r="O60" s="119"/>
      <c r="P60" s="120"/>
      <c r="Q60" s="119"/>
      <c r="R60" s="120"/>
      <c r="S60" s="119"/>
      <c r="T60" s="120"/>
      <c r="U60" s="119"/>
      <c r="V60" s="120"/>
      <c r="W60" s="113"/>
      <c r="X60" s="114"/>
      <c r="Y60" s="84"/>
      <c r="Z60" s="138"/>
    </row>
    <row r="61" spans="1:26" s="6" customFormat="1" ht="12" customHeight="1" x14ac:dyDescent="0.2">
      <c r="A61" s="91">
        <f>IF(L59="","",IF(MONTH(L59+1)&lt;&gt;MONTH(L59),"",L59+1))</f>
        <v>22</v>
      </c>
      <c r="B61" s="26">
        <f>IF(A61="","",IF(MONTH(A61+1)&lt;&gt;MONTH(A61),"",A61+1))</f>
        <v>23</v>
      </c>
      <c r="C61" s="27" t="s">
        <v>102</v>
      </c>
      <c r="D61" s="26">
        <f>IF(B61="","",IF(MONTH(B61+1)&lt;&gt;MONTH(B61),"",B61+1))</f>
        <v>24</v>
      </c>
      <c r="E61" s="27" t="s">
        <v>93</v>
      </c>
      <c r="F61" s="26">
        <f>IF(D61="","",IF(MONTH(D61+1)&lt;&gt;MONTH(D61),"",D61+1))</f>
        <v>25</v>
      </c>
      <c r="G61" s="27" t="s">
        <v>94</v>
      </c>
      <c r="H61" s="26">
        <f>IF(F61="","",IF(MONTH(F61+1)&lt;&gt;MONTH(F61),"",F61+1))</f>
        <v>26</v>
      </c>
      <c r="I61" s="27" t="s">
        <v>95</v>
      </c>
      <c r="J61" s="26">
        <f>IF(H61="","",IF(MONTH(H61+1)&lt;&gt;MONTH(H61),"",H61+1))</f>
        <v>27</v>
      </c>
      <c r="K61" s="27" t="s">
        <v>96</v>
      </c>
      <c r="L61" s="29">
        <f>IF(J61="","",IF(MONTH(J61+1)&lt;&gt;MONTH(J61),"",J61+1))</f>
        <v>28</v>
      </c>
      <c r="M61" s="18"/>
      <c r="N61" s="29">
        <f>IF(Y59="","",IF(MONTH(Y59+1)&lt;&gt;MONTH(Y59),"",Y59+1))</f>
        <v>19</v>
      </c>
      <c r="O61" s="26">
        <f>IF(N61="","",IF(MONTH(N61+1)&lt;&gt;MONTH(N61),"",N61+1))</f>
        <v>20</v>
      </c>
      <c r="P61" s="27" t="s">
        <v>97</v>
      </c>
      <c r="Q61" s="26">
        <f>IF(O61="","",IF(MONTH(O61+1)&lt;&gt;MONTH(O61),"",O61+1))</f>
        <v>21</v>
      </c>
      <c r="R61" s="27" t="s">
        <v>98</v>
      </c>
      <c r="S61" s="26">
        <f>IF(Q61="","",IF(MONTH(Q61+1)&lt;&gt;MONTH(Q61),"",Q61+1))</f>
        <v>22</v>
      </c>
      <c r="T61" s="27" t="s">
        <v>99</v>
      </c>
      <c r="U61" s="26">
        <f>IF(S61="","",IF(MONTH(S61+1)&lt;&gt;MONTH(S61),"",S61+1))</f>
        <v>23</v>
      </c>
      <c r="V61" s="27" t="s">
        <v>100</v>
      </c>
      <c r="W61" s="26">
        <f>IF(U61="","",IF(MONTH(U61+1)&lt;&gt;MONTH(U61),"",U61+1))</f>
        <v>24</v>
      </c>
      <c r="X61" s="27" t="s">
        <v>101</v>
      </c>
      <c r="Y61" s="60">
        <f>IF(W61="","",IF(MONTH(W61+1)&lt;&gt;MONTH(W61),"",W61+1))</f>
        <v>25</v>
      </c>
      <c r="Z61" s="138"/>
    </row>
    <row r="62" spans="1:26" s="35" customFormat="1" ht="24" customHeight="1" x14ac:dyDescent="0.25">
      <c r="A62" s="92"/>
      <c r="B62" s="128"/>
      <c r="C62" s="141"/>
      <c r="D62" s="119"/>
      <c r="E62" s="120"/>
      <c r="F62" s="115"/>
      <c r="G62" s="116"/>
      <c r="H62" s="115"/>
      <c r="I62" s="116"/>
      <c r="J62" s="115"/>
      <c r="K62" s="116"/>
      <c r="L62" s="36"/>
      <c r="N62" s="36"/>
      <c r="O62" s="119"/>
      <c r="P62" s="120"/>
      <c r="Q62" s="119"/>
      <c r="R62" s="120"/>
      <c r="S62" s="119"/>
      <c r="T62" s="120"/>
      <c r="U62" s="119"/>
      <c r="V62" s="120"/>
      <c r="W62" s="115"/>
      <c r="X62" s="116"/>
      <c r="Y62" s="84"/>
      <c r="Z62" s="138"/>
    </row>
    <row r="63" spans="1:26" s="6" customFormat="1" ht="12" customHeight="1" x14ac:dyDescent="0.2">
      <c r="A63" s="91">
        <f>IF(L61="","",IF(MONTH(L61+1)&lt;&gt;MONTH(L61),"",L61+1))</f>
        <v>29</v>
      </c>
      <c r="B63" s="26">
        <f>IF(A63="","",IF(MONTH(A63+1)&lt;&gt;MONTH(A63),"",A63+1))</f>
        <v>30</v>
      </c>
      <c r="C63" s="44" t="s">
        <v>97</v>
      </c>
      <c r="D63" s="26">
        <f>IF(B63="","",IF(MONTH(B63+1)&lt;&gt;MONTH(B63),"",B63+1))</f>
        <v>31</v>
      </c>
      <c r="E63" s="27" t="s">
        <v>98</v>
      </c>
      <c r="F63" s="30" t="str">
        <f>IF(D63="","",IF(MONTH(D63+1)&lt;&gt;MONTH(D63),"",D63+1))</f>
        <v/>
      </c>
      <c r="G63" s="31"/>
      <c r="H63" s="30" t="str">
        <f>IF(F63="","",IF(MONTH(F63+1)&lt;&gt;MONTH(F63),"",F63+1))</f>
        <v/>
      </c>
      <c r="I63" s="31"/>
      <c r="J63" s="30" t="str">
        <f>IF(H63="","",IF(MONTH(H63+1)&lt;&gt;MONTH(H63),"",H63+1))</f>
        <v/>
      </c>
      <c r="K63" s="31"/>
      <c r="L63" s="29" t="str">
        <f>IF(J63="","",IF(MONTH(J63+1)&lt;&gt;MONTH(J63),"",J63+1))</f>
        <v/>
      </c>
      <c r="M63" s="18"/>
      <c r="N63" s="29">
        <f>IF(Y61="","",IF(MONTH(Y61+1)&lt;&gt;MONTH(Y61),"",Y61+1))</f>
        <v>26</v>
      </c>
      <c r="O63" s="26">
        <f>IF(N63="","",IF(MONTH(N63+1)&lt;&gt;MONTH(N63),"",N63+1))</f>
        <v>27</v>
      </c>
      <c r="P63" s="27" t="s">
        <v>102</v>
      </c>
      <c r="Q63" s="26">
        <f>IF(O63="","",IF(MONTH(O63+1)&lt;&gt;MONTH(O63),"",O63+1))</f>
        <v>28</v>
      </c>
      <c r="R63" s="188" t="s">
        <v>93</v>
      </c>
      <c r="S63" s="26">
        <v>29</v>
      </c>
      <c r="T63" s="188" t="s">
        <v>94</v>
      </c>
      <c r="U63" s="26">
        <v>30</v>
      </c>
      <c r="V63" s="188" t="s">
        <v>95</v>
      </c>
      <c r="W63" s="30"/>
      <c r="X63" s="31"/>
      <c r="Y63" s="60" t="str">
        <f>IF(W63="","",IF(MONTH(W63+1)&lt;&gt;MONTH(W63),"",W63+1))</f>
        <v/>
      </c>
      <c r="Z63" s="138"/>
    </row>
    <row r="64" spans="1:26" s="35" customFormat="1" ht="30" hidden="1" customHeight="1" x14ac:dyDescent="0.25">
      <c r="A64" s="92"/>
      <c r="B64" s="119"/>
      <c r="C64" s="120"/>
      <c r="D64" s="115"/>
      <c r="E64" s="116"/>
      <c r="F64" s="115"/>
      <c r="G64" s="116"/>
      <c r="H64" s="115"/>
      <c r="I64" s="116"/>
      <c r="J64" s="115"/>
      <c r="K64" s="116"/>
      <c r="L64" s="36"/>
      <c r="N64" s="36"/>
      <c r="O64" s="115"/>
      <c r="P64" s="116"/>
      <c r="Q64" s="115"/>
      <c r="R64" s="116"/>
      <c r="S64" s="115"/>
      <c r="T64" s="116"/>
      <c r="U64" s="115"/>
      <c r="V64" s="116"/>
      <c r="W64" s="115"/>
      <c r="X64" s="116"/>
      <c r="Y64" s="84"/>
      <c r="Z64" s="39"/>
    </row>
    <row r="65" spans="1:26" s="6" customFormat="1" ht="12" hidden="1" customHeight="1" x14ac:dyDescent="0.2">
      <c r="A65" s="91" t="str">
        <f>IF(L63="","",IF(MONTH(L63+1)&lt;&gt;MONTH(L63),"",L63+1))</f>
        <v/>
      </c>
      <c r="B65" s="26" t="str">
        <f>IF(A65="","",IF(MONTH(A65+1)&lt;&gt;MONTH(A65),"",A65+1))</f>
        <v/>
      </c>
      <c r="C65" s="27"/>
      <c r="D65" s="30" t="str">
        <f>IF(B65="","",IF(MONTH(B65+1)&lt;&gt;MONTH(B65),"",B65+1))</f>
        <v/>
      </c>
      <c r="E65" s="31"/>
      <c r="F65" s="30" t="str">
        <f>IF(D65="","",IF(MONTH(D65+1)&lt;&gt;MONTH(D65),"",D65+1))</f>
        <v/>
      </c>
      <c r="G65" s="31"/>
      <c r="H65" s="30" t="str">
        <f>IF(F65="","",IF(MONTH(F65+1)&lt;&gt;MONTH(F65),"",F65+1))</f>
        <v/>
      </c>
      <c r="I65" s="31"/>
      <c r="J65" s="30" t="str">
        <f>IF(H65="","",IF(MONTH(H65+1)&lt;&gt;MONTH(H65),"",H65+1))</f>
        <v/>
      </c>
      <c r="K65" s="31"/>
      <c r="L65" s="29" t="str">
        <f>IF(J65="","",IF(MONTH(J65+1)&lt;&gt;MONTH(J65),"",J65+1))</f>
        <v/>
      </c>
      <c r="M65" s="18"/>
      <c r="N65" s="29" t="str">
        <f>IF(Y63="","",IF(MONTH(Y63+1)&lt;&gt;MONTH(Y63),"",Y63+1))</f>
        <v/>
      </c>
      <c r="O65" s="30" t="str">
        <f>IF(N65="","",IF(MONTH(N65+1)&lt;&gt;MONTH(N65),"",N65+1))</f>
        <v/>
      </c>
      <c r="P65" s="31"/>
      <c r="Q65" s="30" t="str">
        <f>IF(O65="","",IF(MONTH(O65+1)&lt;&gt;MONTH(O65),"",O65+1))</f>
        <v/>
      </c>
      <c r="R65" s="104" t="str">
        <f>IF(P65="","",IF(MONTH(P65+1)&lt;&gt;MONTH(P65),"",P65+1))</f>
        <v/>
      </c>
      <c r="S65" s="30"/>
      <c r="T65" s="31"/>
      <c r="U65" s="30" t="str">
        <f>IF(S65="","",IF(MONTH(S65+1)&lt;&gt;MONTH(S65),"",S65+1))</f>
        <v/>
      </c>
      <c r="V65" s="31"/>
      <c r="W65" s="30" t="str">
        <f>IF(U65="","",IF(MONTH(U65+1)&lt;&gt;MONTH(U65),"",U65+1))</f>
        <v/>
      </c>
      <c r="X65" s="31"/>
      <c r="Y65" s="60" t="str">
        <f>IF(W65="","",IF(MONTH(W65+1)&lt;&gt;MONTH(W65),"",W65+1))</f>
        <v/>
      </c>
      <c r="Z65" s="19"/>
    </row>
    <row r="66" spans="1:26" s="5" customFormat="1" ht="12" customHeight="1" x14ac:dyDescent="0.2">
      <c r="B66" s="112" t="s">
        <v>33</v>
      </c>
      <c r="C66" s="112"/>
      <c r="D66" s="112"/>
      <c r="E66" s="112"/>
      <c r="F66" s="5">
        <v>22</v>
      </c>
      <c r="G66" s="5" t="s">
        <v>25</v>
      </c>
      <c r="H66" s="46">
        <v>21</v>
      </c>
      <c r="I66" s="46" t="s">
        <v>26</v>
      </c>
      <c r="O66" s="112" t="s">
        <v>34</v>
      </c>
      <c r="P66" s="112"/>
      <c r="Q66" s="112"/>
      <c r="R66" s="112"/>
      <c r="S66" s="5">
        <v>17</v>
      </c>
      <c r="T66" s="5" t="s">
        <v>25</v>
      </c>
      <c r="U66" s="46">
        <v>16</v>
      </c>
      <c r="V66" s="46" t="s">
        <v>26</v>
      </c>
      <c r="Z66" s="20"/>
    </row>
    <row r="67" spans="1:26" s="4" customFormat="1" ht="15" customHeight="1" x14ac:dyDescent="0.2">
      <c r="A67" s="125">
        <f>DATE(YEAR(N52+35),MONTH(N52+35),1)</f>
        <v>46143</v>
      </c>
      <c r="B67" s="126"/>
      <c r="C67" s="126"/>
      <c r="D67" s="126"/>
      <c r="E67" s="126"/>
      <c r="F67" s="126"/>
      <c r="G67" s="126"/>
      <c r="H67" s="126"/>
      <c r="I67" s="126"/>
      <c r="J67" s="126"/>
      <c r="K67" s="126"/>
      <c r="L67" s="127"/>
      <c r="M67" s="66"/>
      <c r="N67" s="139">
        <f>DATE(YEAR(A67+35),MONTH(A67+35),1)</f>
        <v>46174</v>
      </c>
      <c r="O67" s="126"/>
      <c r="P67" s="126"/>
      <c r="Q67" s="126"/>
      <c r="R67" s="126"/>
      <c r="S67" s="126"/>
      <c r="T67" s="126"/>
      <c r="U67" s="126"/>
      <c r="V67" s="126"/>
      <c r="W67" s="126"/>
      <c r="X67" s="126"/>
      <c r="Y67" s="140"/>
      <c r="Z67" s="21"/>
    </row>
    <row r="68" spans="1:26" s="7" customFormat="1" ht="15" customHeight="1" x14ac:dyDescent="0.2">
      <c r="A68" s="90" t="str">
        <f>CHOOSE(1+MOD(aebhdfgax+1-2,7),"Su","M","Tu","W","Th","F","Sa")</f>
        <v>Su</v>
      </c>
      <c r="B68" s="123" t="str">
        <f>CHOOSE(1+MOD(aebhdfgax+2-2,7),"Su","M","Tu","W","Th","F","Sa")</f>
        <v>M</v>
      </c>
      <c r="C68" s="124"/>
      <c r="D68" s="123" t="str">
        <f>CHOOSE(1+MOD(aebhdfgax+3-2,7),"Su","M","Tu","W","Th","F","Sa")</f>
        <v>Tu</v>
      </c>
      <c r="E68" s="124"/>
      <c r="F68" s="123" t="str">
        <f>CHOOSE(1+MOD(aebhdfgax+4-2,7),"Su","M","Tu","W","Th","F","Sa")</f>
        <v>W</v>
      </c>
      <c r="G68" s="124"/>
      <c r="H68" s="123" t="str">
        <f>CHOOSE(1+MOD(aebhdfgax+5-2,7),"Su","M","Tu","W","Th","F","Sa")</f>
        <v>Th</v>
      </c>
      <c r="I68" s="124"/>
      <c r="J68" s="123" t="str">
        <f>CHOOSE(1+MOD(aebhdfgax+6-2,7),"Su","M","Tu","W","Th","F","Sa")</f>
        <v>F</v>
      </c>
      <c r="K68" s="124"/>
      <c r="L68" s="40" t="str">
        <f>CHOOSE(1+MOD(aebhdfgax+7-2,7),"Su","M","Tu","W","Th","F","Sa")</f>
        <v>Sa</v>
      </c>
      <c r="M68" s="67"/>
      <c r="N68" s="40" t="str">
        <f>CHOOSE(1+MOD(aebhdfgax+1-2,7),"Su","M","Tu","W","Th","F","Sa")</f>
        <v>Su</v>
      </c>
      <c r="O68" s="123" t="str">
        <f>CHOOSE(1+MOD(aebhdfgax+2-2,7),"Su","M","Tu","W","Th","F","Sa")</f>
        <v>M</v>
      </c>
      <c r="P68" s="124"/>
      <c r="Q68" s="123" t="str">
        <f>CHOOSE(1+MOD(aebhdfgax+3-2,7),"Su","M","Tu","W","Th","F","Sa")</f>
        <v>Tu</v>
      </c>
      <c r="R68" s="124"/>
      <c r="S68" s="123" t="str">
        <f>CHOOSE(1+MOD(aebhdfgax+4-2,7),"Su","M","Tu","W","Th","F","Sa")</f>
        <v>W</v>
      </c>
      <c r="T68" s="124"/>
      <c r="U68" s="123" t="str">
        <f>CHOOSE(1+MOD(aebhdfgax+5-2,7),"Su","M","Tu","W","Th","F","Sa")</f>
        <v>Th</v>
      </c>
      <c r="V68" s="124"/>
      <c r="W68" s="123" t="str">
        <f>CHOOSE(1+MOD(aebhdfgax+6-2,7),"Su","M","Tu","W","Th","F","Sa")</f>
        <v>F</v>
      </c>
      <c r="X68" s="124"/>
      <c r="Y68" s="86" t="str">
        <f>CHOOSE(1+MOD(aebhdfgax+7-2,7),"Su","M","Tu","W","Th","F","Sa")</f>
        <v>Sa</v>
      </c>
      <c r="Z68" s="34"/>
    </row>
    <row r="69" spans="1:26" s="35" customFormat="1" ht="30" customHeight="1" x14ac:dyDescent="0.25">
      <c r="A69" s="92"/>
      <c r="B69" s="115"/>
      <c r="C69" s="116"/>
      <c r="D69" s="115"/>
      <c r="E69" s="116"/>
      <c r="F69" s="115"/>
      <c r="G69" s="116"/>
      <c r="H69" s="115"/>
      <c r="I69" s="116"/>
      <c r="J69" s="119"/>
      <c r="K69" s="120"/>
      <c r="L69" s="36"/>
      <c r="N69" s="36"/>
      <c r="O69" s="119"/>
      <c r="P69" s="120"/>
      <c r="Q69" s="119"/>
      <c r="R69" s="120"/>
      <c r="S69" s="119"/>
      <c r="T69" s="120"/>
      <c r="U69" s="119"/>
      <c r="V69" s="120"/>
      <c r="W69" s="119"/>
      <c r="X69" s="120"/>
      <c r="Y69" s="84"/>
      <c r="Z69" s="38"/>
    </row>
    <row r="70" spans="1:26" s="6" customFormat="1" ht="12" customHeight="1" x14ac:dyDescent="0.2">
      <c r="A70" s="91" t="str">
        <f>IF(WEEKDAY(A67,1)=aebhdfgax,A67,"")</f>
        <v/>
      </c>
      <c r="B70" s="30"/>
      <c r="C70" s="31"/>
      <c r="D70" s="30" t="str">
        <f>IF(B70="",IF(WEEKDAY(A67,1)=MOD(aebhdfgax+1,7)+1,A67,""),B70+1)</f>
        <v/>
      </c>
      <c r="E70" s="31"/>
      <c r="F70" s="30" t="str">
        <f>IF(D70="",IF(WEEKDAY(A67,1)=MOD(aebhdfgax+2,7)+1,A67,""),D70+1)</f>
        <v/>
      </c>
      <c r="G70" s="31"/>
      <c r="H70" s="30" t="str">
        <f>IF(F70="",IF(WEEKDAY(A67,1)=MOD(aebhdfgax+3,7)+1,A67,""),F70+1)</f>
        <v/>
      </c>
      <c r="I70" s="31"/>
      <c r="J70" s="26">
        <f>IF(H70="",IF(WEEKDAY(A67,1)=MOD(aebhdfgax+4,7)+1,A67,""),H70+1)</f>
        <v>46143</v>
      </c>
      <c r="K70" s="27" t="s">
        <v>96</v>
      </c>
      <c r="L70" s="29">
        <f>IF(J70="",IF(WEEKDAY(A67,1)=MOD(aebhdfgax+5,7)+1,A67,""),J70+1)</f>
        <v>46144</v>
      </c>
      <c r="M70" s="18"/>
      <c r="N70" s="29" t="str">
        <f>IF(WEEKDAY(N67,1)=aebhdfgax,N67,"")</f>
        <v/>
      </c>
      <c r="O70" s="26">
        <f>IF(N70="",IF(WEEKDAY(N67,1)=MOD(aebhdfgax,7)+1,N67,""),N70+1)</f>
        <v>46174</v>
      </c>
      <c r="P70" s="27" t="s">
        <v>97</v>
      </c>
      <c r="Q70" s="26">
        <f>IF(O70="",IF(WEEKDAY(N67,1)=MOD(aebhdfgax+1,7)+1,N67,""),O70+1)</f>
        <v>46175</v>
      </c>
      <c r="R70" s="27" t="s">
        <v>98</v>
      </c>
      <c r="S70" s="26">
        <f>IF(Q70="",IF(WEEKDAY(N67,1)=MOD(aebhdfgax+2,7)+1,N67,""),Q70+1)</f>
        <v>46176</v>
      </c>
      <c r="T70" s="27" t="s">
        <v>99</v>
      </c>
      <c r="U70" s="26">
        <f>IF(S70="",IF(WEEKDAY(N67,1)=MOD(aebhdfgax+3,7)+1,N67,""),S70+1)</f>
        <v>46177</v>
      </c>
      <c r="V70" s="27" t="s">
        <v>100</v>
      </c>
      <c r="W70" s="26">
        <f>IF(U70="",IF(WEEKDAY(N67,1)=MOD(aebhdfgax+4,7)+1,N67,""),U70+1)</f>
        <v>46178</v>
      </c>
      <c r="X70" s="27" t="s">
        <v>101</v>
      </c>
      <c r="Y70" s="60">
        <f>IF(W70="",IF(WEEKDAY(N67,1)=MOD(aebhdfgax+5,7)+1,N67,""),W70+1)</f>
        <v>46179</v>
      </c>
      <c r="Z70" s="19"/>
    </row>
    <row r="71" spans="1:26" s="35" customFormat="1" ht="30" customHeight="1" x14ac:dyDescent="0.25">
      <c r="A71" s="92"/>
      <c r="B71" s="119"/>
      <c r="C71" s="120"/>
      <c r="D71" s="119"/>
      <c r="E71" s="120"/>
      <c r="F71" s="119"/>
      <c r="G71" s="120"/>
      <c r="H71" s="119"/>
      <c r="I71" s="120"/>
      <c r="J71" s="119"/>
      <c r="K71" s="120"/>
      <c r="L71" s="36"/>
      <c r="N71" s="36"/>
      <c r="O71" s="119"/>
      <c r="P71" s="120"/>
      <c r="Q71" s="119"/>
      <c r="R71" s="120"/>
      <c r="S71" s="119"/>
      <c r="T71" s="120"/>
      <c r="U71" s="119"/>
      <c r="V71" s="120"/>
      <c r="W71" s="119"/>
      <c r="X71" s="120"/>
      <c r="Y71" s="84"/>
      <c r="Z71" s="38"/>
    </row>
    <row r="72" spans="1:26" s="6" customFormat="1" ht="12" customHeight="1" x14ac:dyDescent="0.2">
      <c r="A72" s="91">
        <f>IF(L70="","",IF(MONTH(L70+1)&lt;&gt;MONTH(L70),"",L70+1))</f>
        <v>46145</v>
      </c>
      <c r="B72" s="26">
        <f>IF(A72="","",IF(MONTH(A72+1)&lt;&gt;MONTH(A72),"",A72+1))</f>
        <v>46146</v>
      </c>
      <c r="C72" s="27" t="s">
        <v>97</v>
      </c>
      <c r="D72" s="26">
        <f>IF(B72="","",IF(MONTH(B72+1)&lt;&gt;MONTH(B72),"",B72+1))</f>
        <v>46147</v>
      </c>
      <c r="E72" s="27" t="s">
        <v>98</v>
      </c>
      <c r="F72" s="26">
        <f>IF(D72="","",IF(MONTH(D72+1)&lt;&gt;MONTH(D72),"",D72+1))</f>
        <v>46148</v>
      </c>
      <c r="G72" s="27" t="s">
        <v>99</v>
      </c>
      <c r="H72" s="26">
        <f>IF(F72="","",IF(MONTH(F72+1)&lt;&gt;MONTH(F72),"",F72+1))</f>
        <v>46149</v>
      </c>
      <c r="I72" s="27" t="s">
        <v>100</v>
      </c>
      <c r="J72" s="26">
        <f>IF(H72="","",IF(MONTH(H72+1)&lt;&gt;MONTH(H72),"",H72+1))</f>
        <v>46150</v>
      </c>
      <c r="K72" s="27" t="s">
        <v>101</v>
      </c>
      <c r="L72" s="29">
        <f>IF(J72="","",IF(MONTH(J72+1)&lt;&gt;MONTH(J72),"",J72+1))</f>
        <v>46151</v>
      </c>
      <c r="M72" s="18"/>
      <c r="N72" s="29">
        <f>IF(Y70="","",IF(MONTH(Y70+1)&lt;&gt;MONTH(Y70),"",Y70+1))</f>
        <v>46180</v>
      </c>
      <c r="O72" s="26">
        <f>IF(N72="","",IF(MONTH(N72+1)&lt;&gt;MONTH(N72),"",N72+1))</f>
        <v>46181</v>
      </c>
      <c r="P72" s="27" t="s">
        <v>102</v>
      </c>
      <c r="Q72" s="26">
        <f>IF(O72="","",IF(MONTH(O72+1)&lt;&gt;MONTH(O72),"",O72+1))</f>
        <v>46182</v>
      </c>
      <c r="R72" s="27" t="s">
        <v>93</v>
      </c>
      <c r="S72" s="26">
        <f>IF(Q72="","",IF(MONTH(Q72+1)&lt;&gt;MONTH(Q72),"",Q72+1))</f>
        <v>46183</v>
      </c>
      <c r="T72" s="27" t="s">
        <v>94</v>
      </c>
      <c r="U72" s="26">
        <f>IF(S72="","",IF(MONTH(S72+1)&lt;&gt;MONTH(S72),"",S72+1))</f>
        <v>46184</v>
      </c>
      <c r="V72" s="27" t="s">
        <v>95</v>
      </c>
      <c r="W72" s="26">
        <f>IF(U72="","",IF(MONTH(U72+1)&lt;&gt;MONTH(U72),"",U72+1))</f>
        <v>46185</v>
      </c>
      <c r="X72" s="27" t="s">
        <v>96</v>
      </c>
      <c r="Y72" s="60">
        <f>IF(W72="","",IF(MONTH(W72+1)&lt;&gt;MONTH(W72),"",W72+1))</f>
        <v>46186</v>
      </c>
      <c r="Z72" s="19"/>
    </row>
    <row r="73" spans="1:26" s="35" customFormat="1" ht="30" customHeight="1" x14ac:dyDescent="0.25">
      <c r="A73" s="92"/>
      <c r="B73" s="119"/>
      <c r="C73" s="120"/>
      <c r="D73" s="119"/>
      <c r="E73" s="120"/>
      <c r="F73" s="119"/>
      <c r="G73" s="120"/>
      <c r="H73" s="119"/>
      <c r="I73" s="120"/>
      <c r="J73" s="134" t="s">
        <v>87</v>
      </c>
      <c r="K73" s="135"/>
      <c r="L73" s="36"/>
      <c r="N73" s="36"/>
      <c r="O73" s="119"/>
      <c r="P73" s="120"/>
      <c r="Q73" s="119"/>
      <c r="R73" s="120"/>
      <c r="S73" s="119"/>
      <c r="T73" s="120"/>
      <c r="U73" s="119"/>
      <c r="V73" s="120"/>
      <c r="W73" s="119"/>
      <c r="X73" s="120"/>
      <c r="Y73" s="84"/>
      <c r="Z73" s="38"/>
    </row>
    <row r="74" spans="1:26" s="6" customFormat="1" ht="12" customHeight="1" x14ac:dyDescent="0.2">
      <c r="A74" s="91">
        <f>IF(L72="","",IF(MONTH(L72+1)&lt;&gt;MONTH(L72),"",L72+1))</f>
        <v>46152</v>
      </c>
      <c r="B74" s="26">
        <f>IF(A74="","",IF(MONTH(A74+1)&lt;&gt;MONTH(A74),"",A74+1))</f>
        <v>46153</v>
      </c>
      <c r="C74" s="27" t="s">
        <v>102</v>
      </c>
      <c r="D74" s="26">
        <f>IF(B74="","",IF(MONTH(B74+1)&lt;&gt;MONTH(B74),"",B74+1))</f>
        <v>46154</v>
      </c>
      <c r="E74" s="27" t="s">
        <v>93</v>
      </c>
      <c r="F74" s="26">
        <f>IF(D74="","",IF(MONTH(D74+1)&lt;&gt;MONTH(D74),"",D74+1))</f>
        <v>46155</v>
      </c>
      <c r="G74" s="27" t="s">
        <v>94</v>
      </c>
      <c r="H74" s="26">
        <f>IF(F74="","",IF(MONTH(F74+1)&lt;&gt;MONTH(F74),"",F74+1))</f>
        <v>46156</v>
      </c>
      <c r="I74" s="27" t="s">
        <v>95</v>
      </c>
      <c r="J74" s="41">
        <f>IF(H74="","",IF(MONTH(H74+1)&lt;&gt;MONTH(H74),"",H74+1))</f>
        <v>46157</v>
      </c>
      <c r="K74" s="45"/>
      <c r="L74" s="29">
        <f>IF(J74="","",IF(MONTH(J74+1)&lt;&gt;MONTH(J74),"",J74+1))</f>
        <v>46158</v>
      </c>
      <c r="M74" s="18"/>
      <c r="N74" s="29">
        <f>IF(Y72="","",IF(MONTH(Y72+1)&lt;&gt;MONTH(Y72),"",Y72+1))</f>
        <v>46187</v>
      </c>
      <c r="O74" s="26">
        <f>IF(N74="","",IF(MONTH(N74+1)&lt;&gt;MONTH(N74),"",N74+1))</f>
        <v>46188</v>
      </c>
      <c r="P74" s="27" t="s">
        <v>97</v>
      </c>
      <c r="Q74" s="26">
        <f>IF(O74="","",IF(MONTH(O74+1)&lt;&gt;MONTH(O74),"",O74+1))</f>
        <v>46189</v>
      </c>
      <c r="R74" s="27" t="s">
        <v>98</v>
      </c>
      <c r="S74" s="26">
        <f>IF(Q74="","",IF(MONTH(Q74+1)&lt;&gt;MONTH(Q74),"",Q74+1))</f>
        <v>46190</v>
      </c>
      <c r="T74" s="27" t="s">
        <v>99</v>
      </c>
      <c r="U74" s="26">
        <f>IF(S74="","",IF(MONTH(S74+1)&lt;&gt;MONTH(S74),"",S74+1))</f>
        <v>46191</v>
      </c>
      <c r="V74" s="27" t="s">
        <v>100</v>
      </c>
      <c r="W74" s="26">
        <f>IF(U74="","",IF(MONTH(U74+1)&lt;&gt;MONTH(U74),"",U74+1))</f>
        <v>46192</v>
      </c>
      <c r="X74" s="27" t="s">
        <v>101</v>
      </c>
      <c r="Y74" s="60">
        <f>IF(W74="","",IF(MONTH(W74+1)&lt;&gt;MONTH(W74),"",W74+1))</f>
        <v>46193</v>
      </c>
      <c r="Z74" s="19"/>
    </row>
    <row r="75" spans="1:26" s="35" customFormat="1" ht="30" customHeight="1" x14ac:dyDescent="0.25">
      <c r="A75" s="92"/>
      <c r="B75" s="115" t="s">
        <v>17</v>
      </c>
      <c r="C75" s="116"/>
      <c r="D75" s="119" t="s">
        <v>23</v>
      </c>
      <c r="E75" s="120"/>
      <c r="F75" s="119" t="s">
        <v>23</v>
      </c>
      <c r="G75" s="120"/>
      <c r="H75" s="119" t="s">
        <v>23</v>
      </c>
      <c r="I75" s="120"/>
      <c r="J75" s="119" t="s">
        <v>23</v>
      </c>
      <c r="K75" s="120"/>
      <c r="L75" s="36"/>
      <c r="N75" s="36"/>
      <c r="O75" s="128" t="s">
        <v>23</v>
      </c>
      <c r="P75" s="141"/>
      <c r="Q75" s="128" t="s">
        <v>23</v>
      </c>
      <c r="R75" s="129"/>
      <c r="S75" s="128" t="s">
        <v>23</v>
      </c>
      <c r="T75" s="141"/>
      <c r="U75" s="134" t="s">
        <v>88</v>
      </c>
      <c r="V75" s="135"/>
      <c r="W75" s="156" t="s">
        <v>20</v>
      </c>
      <c r="X75" s="157"/>
      <c r="Y75" s="84"/>
      <c r="Z75" s="38"/>
    </row>
    <row r="76" spans="1:26" s="6" customFormat="1" ht="12" customHeight="1" x14ac:dyDescent="0.2">
      <c r="A76" s="91">
        <f>IF(L74="","",IF(MONTH(L74+1)&lt;&gt;MONTH(L74),"",L74+1))</f>
        <v>46159</v>
      </c>
      <c r="B76" s="30">
        <f>IF(A76="","",IF(MONTH(A76+1)&lt;&gt;MONTH(A76),"",A76+1))</f>
        <v>46160</v>
      </c>
      <c r="C76" s="31"/>
      <c r="D76" s="26">
        <f>IF(B76="","",IF(MONTH(B76+1)&lt;&gt;MONTH(B76),"",B76+1))</f>
        <v>46161</v>
      </c>
      <c r="E76" s="27" t="s">
        <v>98</v>
      </c>
      <c r="F76" s="26">
        <f>IF(D76="","",IF(MONTH(D76+1)&lt;&gt;MONTH(D76),"",D76+1))</f>
        <v>46162</v>
      </c>
      <c r="G76" s="27" t="s">
        <v>99</v>
      </c>
      <c r="H76" s="26">
        <f>IF(F76="","",IF(MONTH(F76+1)&lt;&gt;MONTH(F76),"",F76+1))</f>
        <v>46163</v>
      </c>
      <c r="I76" s="27" t="s">
        <v>100</v>
      </c>
      <c r="J76" s="26">
        <f>IF(H76="","",IF(MONTH(H76+1)&lt;&gt;MONTH(H76),"",H76+1))</f>
        <v>46164</v>
      </c>
      <c r="K76" s="27" t="s">
        <v>101</v>
      </c>
      <c r="L76" s="29">
        <f>IF(J76="","",IF(MONTH(J76+1)&lt;&gt;MONTH(J76),"",J76+1))</f>
        <v>46165</v>
      </c>
      <c r="M76" s="18"/>
      <c r="N76" s="29">
        <f>IF(Y74="","",IF(MONTH(Y74+1)&lt;&gt;MONTH(Y74),"",Y74+1))</f>
        <v>46194</v>
      </c>
      <c r="O76" s="26">
        <f>IF(N76="","",IF(MONTH(N76+1)&lt;&gt;MONTH(N76),"",N76+1))</f>
        <v>46195</v>
      </c>
      <c r="P76" s="27" t="s">
        <v>102</v>
      </c>
      <c r="Q76" s="26">
        <f>IF(O76="","",IF(MONTH(O76+1)&lt;&gt;MONTH(O76),"",O76+1))</f>
        <v>46196</v>
      </c>
      <c r="R76" s="27" t="s">
        <v>93</v>
      </c>
      <c r="S76" s="26">
        <f>IF(Q76="","",IF(MONTH(Q76+1)&lt;&gt;MONTH(Q76),"",Q76+1))</f>
        <v>46197</v>
      </c>
      <c r="T76" s="27" t="s">
        <v>94</v>
      </c>
      <c r="U76" s="41">
        <f>IF(S76="","",IF(MONTH(S76+1)&lt;&gt;MONTH(S76),"",S76+1))</f>
        <v>46198</v>
      </c>
      <c r="V76" s="45"/>
      <c r="W76" s="42">
        <f>IF(U76="","",IF(MONTH(U76+1)&lt;&gt;MONTH(U76),"",U76+1))</f>
        <v>46199</v>
      </c>
      <c r="X76" s="110"/>
      <c r="Y76" s="60">
        <f>IF(W76="","",IF(MONTH(W76+1)&lt;&gt;MONTH(W76),"",W76+1))</f>
        <v>46200</v>
      </c>
      <c r="Z76" s="19"/>
    </row>
    <row r="77" spans="1:26" s="35" customFormat="1" ht="30" customHeight="1" x14ac:dyDescent="0.25">
      <c r="A77" s="92"/>
      <c r="B77" s="128"/>
      <c r="C77" s="131"/>
      <c r="D77" s="119"/>
      <c r="E77" s="120"/>
      <c r="F77" s="119"/>
      <c r="G77" s="120"/>
      <c r="H77" s="119"/>
      <c r="I77" s="120"/>
      <c r="J77" s="119"/>
      <c r="K77" s="120"/>
      <c r="L77" s="36"/>
      <c r="N77" s="36"/>
      <c r="O77" s="154"/>
      <c r="P77" s="155"/>
      <c r="Q77" s="136"/>
      <c r="R77" s="137"/>
      <c r="S77" s="136"/>
      <c r="T77" s="137"/>
      <c r="U77" s="115"/>
      <c r="V77" s="116"/>
      <c r="W77" s="154"/>
      <c r="X77" s="155"/>
      <c r="Y77" s="84"/>
      <c r="Z77" s="38"/>
    </row>
    <row r="78" spans="1:26" s="6" customFormat="1" ht="12" customHeight="1" x14ac:dyDescent="0.2">
      <c r="A78" s="91">
        <f>IF(L76="","",IF(MONTH(L76+1)&lt;&gt;MONTH(L76),"",L76+1))</f>
        <v>46166</v>
      </c>
      <c r="B78" s="26">
        <f>IF(A78="","",IF(MONTH(A78+1)&lt;&gt;MONTH(A78),"",A78+1))</f>
        <v>46167</v>
      </c>
      <c r="C78" s="27" t="s">
        <v>102</v>
      </c>
      <c r="D78" s="26">
        <f>IF(B78="","",IF(MONTH(B78+1)&lt;&gt;MONTH(B78),"",B78+1))</f>
        <v>46168</v>
      </c>
      <c r="E78" s="27" t="s">
        <v>93</v>
      </c>
      <c r="F78" s="26">
        <f>IF(D78="","",IF(MONTH(D78+1)&lt;&gt;MONTH(D78),"",D78+1))</f>
        <v>46169</v>
      </c>
      <c r="G78" s="27" t="s">
        <v>94</v>
      </c>
      <c r="H78" s="26">
        <f>IF(F78="","",IF(MONTH(F78+1)&lt;&gt;MONTH(F78),"",F78+1))</f>
        <v>46170</v>
      </c>
      <c r="I78" s="27" t="s">
        <v>95</v>
      </c>
      <c r="J78" s="26">
        <f>IF(H78="","",IF(MONTH(H78+1)&lt;&gt;MONTH(H78),"",H78+1))</f>
        <v>46171</v>
      </c>
      <c r="K78" s="27" t="s">
        <v>96</v>
      </c>
      <c r="L78" s="29">
        <f>IF(J78="","",IF(MONTH(J78+1)&lt;&gt;MONTH(J78),"",J78+1))</f>
        <v>46172</v>
      </c>
      <c r="M78" s="18"/>
      <c r="N78" s="29">
        <f>IF(Y76="","",IF(MONTH(Y76+1)&lt;&gt;MONTH(Y76),"",Y76+1))</f>
        <v>46201</v>
      </c>
      <c r="O78" s="60">
        <v>29</v>
      </c>
      <c r="P78" s="64"/>
      <c r="Q78" s="60">
        <v>30</v>
      </c>
      <c r="R78" s="106"/>
      <c r="S78" s="30"/>
      <c r="T78" s="106"/>
      <c r="U78" s="30"/>
      <c r="V78" s="105"/>
      <c r="W78" s="30" t="str">
        <f>IF(U78="","",IF(MONTH(U78+1)&lt;&gt;MONTH(U78),"",U78+1))</f>
        <v/>
      </c>
      <c r="X78" s="64"/>
      <c r="Y78" s="60" t="str">
        <f>IF(W78="","",IF(MONTH(W78+1)&lt;&gt;MONTH(W78),"",W78+1))</f>
        <v/>
      </c>
      <c r="Z78" s="19"/>
    </row>
    <row r="79" spans="1:26" s="35" customFormat="1" ht="12" customHeight="1" x14ac:dyDescent="0.25">
      <c r="A79" s="92"/>
      <c r="B79" s="115"/>
      <c r="C79" s="116"/>
      <c r="D79" s="115"/>
      <c r="E79" s="116"/>
      <c r="F79" s="115"/>
      <c r="G79" s="116"/>
      <c r="H79" s="115"/>
      <c r="I79" s="116"/>
      <c r="J79" s="115"/>
      <c r="K79" s="116"/>
      <c r="L79" s="36"/>
      <c r="N79" s="36"/>
      <c r="O79" s="115"/>
      <c r="P79" s="116"/>
      <c r="Q79" s="115"/>
      <c r="R79" s="116"/>
      <c r="S79" s="115"/>
      <c r="T79" s="116"/>
      <c r="U79" s="115"/>
      <c r="V79" s="116"/>
      <c r="W79" s="115"/>
      <c r="X79" s="116"/>
      <c r="Y79" s="84"/>
      <c r="Z79" s="38"/>
    </row>
    <row r="80" spans="1:26" s="6" customFormat="1" ht="12" customHeight="1" x14ac:dyDescent="0.2">
      <c r="A80" s="94">
        <f>IF(L78="","",IF(MONTH(L78+1)&lt;&gt;MONTH(L78),"",L78+1))</f>
        <v>46173</v>
      </c>
      <c r="B80" s="77" t="str">
        <f>IF(A80="","",IF(MONTH(A80+1)&lt;&gt;MONTH(A80),"",A80+1))</f>
        <v/>
      </c>
      <c r="C80" s="78"/>
      <c r="D80" s="77" t="str">
        <f>IF(B80="","",IF(MONTH(B80+1)&lt;&gt;MONTH(B80),"",B80+1))</f>
        <v/>
      </c>
      <c r="E80" s="78"/>
      <c r="F80" s="77" t="str">
        <f>IF(D80="","",IF(MONTH(D80+1)&lt;&gt;MONTH(D80),"",D80+1))</f>
        <v/>
      </c>
      <c r="G80" s="78"/>
      <c r="H80" s="77" t="str">
        <f>IF(F80="","",IF(MONTH(F80+1)&lt;&gt;MONTH(F80),"",F80+1))</f>
        <v/>
      </c>
      <c r="I80" s="78"/>
      <c r="J80" s="77" t="str">
        <f>IF(H80="","",IF(MONTH(H80+1)&lt;&gt;MONTH(H80),"",H80+1))</f>
        <v/>
      </c>
      <c r="K80" s="78"/>
      <c r="L80" s="79" t="str">
        <f>IF(J80="","",IF(MONTH(J80+1)&lt;&gt;MONTH(J80),"",J80+1))</f>
        <v/>
      </c>
      <c r="M80" s="18"/>
      <c r="N80" s="80" t="str">
        <f>IF(Y78="","",IF(MONTH(Y78+1)&lt;&gt;MONTH(Y78),"",Y78+1))</f>
        <v/>
      </c>
      <c r="O80" s="77" t="str">
        <f>IF(N80="","",IF(MONTH(N80+1)&lt;&gt;MONTH(N80),"",N80+1))</f>
        <v/>
      </c>
      <c r="P80" s="78"/>
      <c r="Q80" s="77" t="str">
        <f>IF(O80="","",IF(MONTH(O80+1)&lt;&gt;MONTH(O80),"",O80+1))</f>
        <v/>
      </c>
      <c r="R80" s="78"/>
      <c r="S80" s="77" t="str">
        <f>IF(Q80="","",IF(MONTH(Q80+1)&lt;&gt;MONTH(Q80),"",Q80+1))</f>
        <v/>
      </c>
      <c r="T80" s="78"/>
      <c r="U80" s="77" t="str">
        <f>IF(S80="","",IF(MONTH(S80+1)&lt;&gt;MONTH(S80),"",S80+1))</f>
        <v/>
      </c>
      <c r="V80" s="78"/>
      <c r="W80" s="77" t="str">
        <f>IF(U80="","",IF(MONTH(U80+1)&lt;&gt;MONTH(U80),"",U80+1))</f>
        <v/>
      </c>
      <c r="X80" s="78"/>
      <c r="Y80" s="89" t="str">
        <f>IF(W80="","",IF(MONTH(W80+1)&lt;&gt;MONTH(W80),"",W80+1))</f>
        <v/>
      </c>
      <c r="Z80" s="19"/>
    </row>
    <row r="81" spans="1:28" s="5" customFormat="1" ht="12" customHeight="1" x14ac:dyDescent="0.2">
      <c r="B81" s="111" t="s">
        <v>35</v>
      </c>
      <c r="C81" s="111"/>
      <c r="D81" s="111"/>
      <c r="E81" s="111"/>
      <c r="F81" s="5">
        <v>20</v>
      </c>
      <c r="G81" s="5" t="s">
        <v>25</v>
      </c>
      <c r="H81" s="5">
        <v>19</v>
      </c>
      <c r="I81" s="5" t="s">
        <v>26</v>
      </c>
      <c r="O81" s="111" t="s">
        <v>36</v>
      </c>
      <c r="P81" s="111"/>
      <c r="Q81" s="111"/>
      <c r="R81" s="111"/>
      <c r="S81" s="5">
        <v>20</v>
      </c>
      <c r="T81" s="5" t="s">
        <v>25</v>
      </c>
      <c r="U81" s="5">
        <v>18</v>
      </c>
      <c r="V81" s="5" t="s">
        <v>26</v>
      </c>
      <c r="Z81" s="22"/>
    </row>
    <row r="82" spans="1:28" s="8" customFormat="1" ht="16.5" customHeight="1" x14ac:dyDescent="0.25">
      <c r="A82"/>
      <c r="B82" s="73"/>
      <c r="C82" s="173"/>
      <c r="D82" s="173"/>
      <c r="E82" s="173"/>
      <c r="F82" s="173"/>
      <c r="G82" s="173"/>
      <c r="H82" s="173"/>
      <c r="I82"/>
      <c r="J82"/>
      <c r="K82"/>
      <c r="L82"/>
      <c r="M82"/>
      <c r="N82"/>
      <c r="O82"/>
      <c r="P82"/>
      <c r="Q82"/>
      <c r="R82"/>
      <c r="S82"/>
      <c r="T82"/>
      <c r="U82"/>
      <c r="V82"/>
      <c r="W82"/>
      <c r="X82"/>
      <c r="Y82"/>
    </row>
    <row r="83" spans="1:28" s="8" customFormat="1" x14ac:dyDescent="0.25">
      <c r="A83"/>
      <c r="B83" s="54">
        <v>1</v>
      </c>
      <c r="C83" s="121" t="s">
        <v>43</v>
      </c>
      <c r="D83" s="121"/>
      <c r="E83"/>
      <c r="F83" s="55">
        <v>1</v>
      </c>
      <c r="G83" s="121" t="s">
        <v>44</v>
      </c>
      <c r="H83" s="121"/>
      <c r="I83" s="121"/>
      <c r="J83"/>
      <c r="K83"/>
      <c r="L83"/>
      <c r="M83"/>
      <c r="N83" s="70" t="s">
        <v>42</v>
      </c>
      <c r="O83" s="71" t="s">
        <v>52</v>
      </c>
      <c r="P83" s="71"/>
      <c r="Q83" s="71"/>
      <c r="R83" s="71"/>
      <c r="S83" s="71"/>
      <c r="T83" s="71"/>
      <c r="U83" s="71"/>
      <c r="V83" s="71"/>
      <c r="W83" s="71"/>
      <c r="X83" s="71"/>
      <c r="Y83" s="71"/>
      <c r="Z83" s="11"/>
    </row>
    <row r="84" spans="1:28" s="8" customFormat="1" x14ac:dyDescent="0.25">
      <c r="A84"/>
      <c r="B84" s="56">
        <v>1</v>
      </c>
      <c r="C84" s="122" t="s">
        <v>47</v>
      </c>
      <c r="D84" s="122"/>
      <c r="E84"/>
      <c r="F84" s="57">
        <v>2</v>
      </c>
      <c r="G84" s="122" t="s">
        <v>48</v>
      </c>
      <c r="H84" s="122"/>
      <c r="I84" s="122"/>
      <c r="J84"/>
      <c r="K84"/>
      <c r="L84"/>
      <c r="M84"/>
      <c r="N84" s="72">
        <v>11</v>
      </c>
      <c r="O84" s="6" t="s">
        <v>45</v>
      </c>
      <c r="P84" s="6"/>
      <c r="Q84" s="6"/>
      <c r="R84" s="6"/>
      <c r="S84" s="71"/>
      <c r="T84" s="71"/>
      <c r="U84" s="71"/>
      <c r="V84" s="71"/>
      <c r="W84" s="71"/>
      <c r="X84" s="71"/>
      <c r="Y84" s="71"/>
      <c r="Z84" s="11"/>
    </row>
    <row r="85" spans="1:28" s="8" customFormat="1" ht="15.75" customHeight="1" x14ac:dyDescent="0.25">
      <c r="A85"/>
      <c r="B85" s="58">
        <v>6</v>
      </c>
      <c r="C85" s="121" t="s">
        <v>50</v>
      </c>
      <c r="D85" s="121"/>
      <c r="E85"/>
      <c r="F85" s="59" t="s">
        <v>23</v>
      </c>
      <c r="G85" s="130" t="s">
        <v>90</v>
      </c>
      <c r="H85" s="130"/>
      <c r="I85" s="130"/>
      <c r="J85" s="130"/>
      <c r="K85" s="130"/>
      <c r="L85" s="130"/>
      <c r="M85"/>
      <c r="N85" s="72">
        <f>SUM(J21,U21,H36,U36,H51,U51,H66,U66,H81,U81)</f>
        <v>183</v>
      </c>
      <c r="O85" s="6" t="s">
        <v>46</v>
      </c>
      <c r="P85" s="6"/>
      <c r="Q85" s="6"/>
      <c r="R85" s="6"/>
      <c r="S85" s="71"/>
      <c r="T85" s="71"/>
      <c r="U85" s="71"/>
      <c r="V85" s="71"/>
      <c r="W85" s="71"/>
      <c r="X85" s="71"/>
      <c r="Y85" s="71"/>
      <c r="Z85" s="11"/>
    </row>
    <row r="86" spans="1:28" s="8" customFormat="1" ht="15" customHeight="1" x14ac:dyDescent="0.25">
      <c r="A86"/>
      <c r="B86"/>
      <c r="C86"/>
      <c r="D86"/>
      <c r="E86"/>
      <c r="F86"/>
      <c r="G86"/>
      <c r="H86"/>
      <c r="I86"/>
      <c r="J86"/>
      <c r="K86"/>
      <c r="L86"/>
      <c r="M86"/>
      <c r="N86" s="72">
        <f>SUM(B21,H21,S21,F36,S36,F51,S51,F66,S66,F81,S81)</f>
        <v>194</v>
      </c>
      <c r="O86" s="6" t="s">
        <v>49</v>
      </c>
      <c r="P86" s="6"/>
      <c r="Q86" s="6"/>
      <c r="R86" s="6"/>
      <c r="S86" s="6"/>
      <c r="T86" s="6"/>
      <c r="U86" s="6"/>
      <c r="V86" s="6"/>
      <c r="W86" s="71"/>
      <c r="X86" s="71"/>
      <c r="Y86" s="71"/>
      <c r="Z86" s="11"/>
    </row>
    <row r="87" spans="1:28" s="8" customFormat="1" ht="15" customHeight="1" x14ac:dyDescent="0.25">
      <c r="E87" s="62"/>
      <c r="J87"/>
      <c r="K87"/>
      <c r="L87"/>
      <c r="M87"/>
      <c r="Z87" s="11"/>
    </row>
    <row r="88" spans="1:28" s="8" customFormat="1" x14ac:dyDescent="0.25">
      <c r="A88"/>
      <c r="B88" s="96"/>
      <c r="C88" s="96"/>
      <c r="D88" s="18"/>
      <c r="E88" s="18"/>
      <c r="F88" s="96"/>
      <c r="G88" s="96"/>
      <c r="H88" s="18"/>
      <c r="I88" s="18"/>
      <c r="J88"/>
      <c r="K88"/>
      <c r="L88"/>
      <c r="M88"/>
      <c r="Z88" s="11"/>
    </row>
    <row r="89" spans="1:28" s="8" customFormat="1" ht="11.25" x14ac:dyDescent="0.2">
      <c r="Z89" s="11"/>
    </row>
    <row r="90" spans="1:28" s="8" customFormat="1" ht="15" customHeight="1" x14ac:dyDescent="0.2">
      <c r="Z90" s="11"/>
    </row>
    <row r="91" spans="1:28" s="8" customFormat="1" ht="14.25" x14ac:dyDescent="0.2">
      <c r="Z91" s="11"/>
      <c r="AB91" s="6"/>
    </row>
    <row r="92" spans="1:28" x14ac:dyDescent="0.25">
      <c r="AB92" s="5"/>
    </row>
    <row r="94" spans="1:28" ht="15.75" customHeight="1" x14ac:dyDescent="0.25"/>
    <row r="96" spans="1:28" ht="15" hidden="1" customHeight="1" x14ac:dyDescent="0.25"/>
    <row r="100" ht="15" customHeight="1" x14ac:dyDescent="0.25"/>
    <row r="103" ht="15" customHeight="1" x14ac:dyDescent="0.25"/>
    <row r="106" ht="15" customHeight="1" x14ac:dyDescent="0.25"/>
    <row r="109" ht="15" customHeight="1" x14ac:dyDescent="0.25"/>
    <row r="112" ht="15" customHeight="1" x14ac:dyDescent="0.25"/>
    <row r="115" ht="15" customHeight="1" x14ac:dyDescent="0.25"/>
    <row r="118" ht="15" customHeight="1" x14ac:dyDescent="0.25"/>
    <row r="121" ht="15" customHeight="1" x14ac:dyDescent="0.25"/>
    <row r="124" ht="15" customHeight="1" x14ac:dyDescent="0.25"/>
    <row r="132" ht="15" customHeight="1" x14ac:dyDescent="0.25"/>
    <row r="134" ht="16.5" customHeight="1" x14ac:dyDescent="0.25"/>
    <row r="135" ht="18.75" customHeight="1" x14ac:dyDescent="0.25"/>
  </sheetData>
  <mergeCells count="395">
    <mergeCell ref="J26:K26"/>
    <mergeCell ref="F64:G64"/>
    <mergeCell ref="H64:I64"/>
    <mergeCell ref="J24:K24"/>
    <mergeCell ref="H32:I32"/>
    <mergeCell ref="J39:K39"/>
    <mergeCell ref="J38:K38"/>
    <mergeCell ref="H43:I43"/>
    <mergeCell ref="J54:K54"/>
    <mergeCell ref="J58:K58"/>
    <mergeCell ref="J53:K53"/>
    <mergeCell ref="J32:K32"/>
    <mergeCell ref="O81:R81"/>
    <mergeCell ref="O39:P39"/>
    <mergeCell ref="O79:P79"/>
    <mergeCell ref="Q79:R79"/>
    <mergeCell ref="J30:K30"/>
    <mergeCell ref="O38:P38"/>
    <mergeCell ref="H10:I10"/>
    <mergeCell ref="H23:I23"/>
    <mergeCell ref="D17:E17"/>
    <mergeCell ref="D24:E24"/>
    <mergeCell ref="J23:K23"/>
    <mergeCell ref="D19:E19"/>
    <mergeCell ref="F19:G19"/>
    <mergeCell ref="H19:I19"/>
    <mergeCell ref="J19:K19"/>
    <mergeCell ref="Q56:R56"/>
    <mergeCell ref="O69:P69"/>
    <mergeCell ref="O71:P71"/>
    <mergeCell ref="Q71:R71"/>
    <mergeCell ref="Q68:R68"/>
    <mergeCell ref="D15:E15"/>
    <mergeCell ref="B81:E81"/>
    <mergeCell ref="H15:I15"/>
    <mergeCell ref="H24:I24"/>
    <mergeCell ref="C82:H82"/>
    <mergeCell ref="F28:G28"/>
    <mergeCell ref="B26:C26"/>
    <mergeCell ref="D26:E26"/>
    <mergeCell ref="D28:E28"/>
    <mergeCell ref="B28:C28"/>
    <mergeCell ref="D41:E41"/>
    <mergeCell ref="F41:G41"/>
    <mergeCell ref="J41:K41"/>
    <mergeCell ref="B68:C68"/>
    <mergeCell ref="D68:E68"/>
    <mergeCell ref="B62:C62"/>
    <mergeCell ref="B41:C41"/>
    <mergeCell ref="J28:K28"/>
    <mergeCell ref="H28:I28"/>
    <mergeCell ref="D32:E32"/>
    <mergeCell ref="F32:G32"/>
    <mergeCell ref="H41:I41"/>
    <mergeCell ref="B39:C39"/>
    <mergeCell ref="H39:I39"/>
    <mergeCell ref="D39:E39"/>
    <mergeCell ref="J69:K69"/>
    <mergeCell ref="J68:K68"/>
    <mergeCell ref="J49:K49"/>
    <mergeCell ref="J15:K15"/>
    <mergeCell ref="J17:K17"/>
    <mergeCell ref="F17:G17"/>
    <mergeCell ref="H17:I17"/>
    <mergeCell ref="A1:L1"/>
    <mergeCell ref="U15:V15"/>
    <mergeCell ref="U13:V13"/>
    <mergeCell ref="B32:C32"/>
    <mergeCell ref="B2:C2"/>
    <mergeCell ref="B7:C7"/>
    <mergeCell ref="B11:C11"/>
    <mergeCell ref="B13:C13"/>
    <mergeCell ref="J9:K9"/>
    <mergeCell ref="D11:E11"/>
    <mergeCell ref="H11:I11"/>
    <mergeCell ref="F11:G11"/>
    <mergeCell ref="B8:C8"/>
    <mergeCell ref="D8:E8"/>
    <mergeCell ref="F8:G8"/>
    <mergeCell ref="H8:I8"/>
    <mergeCell ref="F10:G10"/>
    <mergeCell ref="B17:C17"/>
    <mergeCell ref="F9:G9"/>
    <mergeCell ref="H13:I13"/>
    <mergeCell ref="H38:I38"/>
    <mergeCell ref="B24:C24"/>
    <mergeCell ref="B34:C34"/>
    <mergeCell ref="B30:C30"/>
    <mergeCell ref="F30:G30"/>
    <mergeCell ref="H30:I30"/>
    <mergeCell ref="D30:E30"/>
    <mergeCell ref="B38:C38"/>
    <mergeCell ref="D10:E10"/>
    <mergeCell ref="F34:G34"/>
    <mergeCell ref="F23:G23"/>
    <mergeCell ref="D13:E13"/>
    <mergeCell ref="B19:C19"/>
    <mergeCell ref="F24:G24"/>
    <mergeCell ref="F15:G15"/>
    <mergeCell ref="H26:I26"/>
    <mergeCell ref="Z53:Z63"/>
    <mergeCell ref="A67:L67"/>
    <mergeCell ref="S56:T56"/>
    <mergeCell ref="U56:V56"/>
    <mergeCell ref="F45:G45"/>
    <mergeCell ref="H53:I53"/>
    <mergeCell ref="F49:G49"/>
    <mergeCell ref="Q62:R62"/>
    <mergeCell ref="Q64:R64"/>
    <mergeCell ref="F62:G62"/>
    <mergeCell ref="H62:I62"/>
    <mergeCell ref="B60:C60"/>
    <mergeCell ref="B51:E51"/>
    <mergeCell ref="B53:C53"/>
    <mergeCell ref="H47:I47"/>
    <mergeCell ref="Q54:R54"/>
    <mergeCell ref="O47:P47"/>
    <mergeCell ref="B64:C64"/>
    <mergeCell ref="Q58:R58"/>
    <mergeCell ref="S58:T58"/>
    <mergeCell ref="U58:V58"/>
    <mergeCell ref="W58:X58"/>
    <mergeCell ref="Q60:R60"/>
    <mergeCell ref="S60:T60"/>
    <mergeCell ref="O8:P8"/>
    <mergeCell ref="O32:P32"/>
    <mergeCell ref="O30:P30"/>
    <mergeCell ref="O28:P28"/>
    <mergeCell ref="O26:P26"/>
    <mergeCell ref="O53:P53"/>
    <mergeCell ref="H34:I34"/>
    <mergeCell ref="J34:K34"/>
    <mergeCell ref="A6:L6"/>
    <mergeCell ref="B23:C23"/>
    <mergeCell ref="D23:E23"/>
    <mergeCell ref="H9:I9"/>
    <mergeCell ref="B9:C9"/>
    <mergeCell ref="J11:K11"/>
    <mergeCell ref="H7:I7"/>
    <mergeCell ref="F13:G13"/>
    <mergeCell ref="A22:L22"/>
    <mergeCell ref="B15:C15"/>
    <mergeCell ref="J13:K13"/>
    <mergeCell ref="D7:E7"/>
    <mergeCell ref="F7:G7"/>
    <mergeCell ref="B36:E36"/>
    <mergeCell ref="D38:E38"/>
    <mergeCell ref="F38:G38"/>
    <mergeCell ref="W62:X62"/>
    <mergeCell ref="W64:X64"/>
    <mergeCell ref="U64:V64"/>
    <mergeCell ref="W68:X68"/>
    <mergeCell ref="U32:V32"/>
    <mergeCell ref="Q38:R38"/>
    <mergeCell ref="O36:R36"/>
    <mergeCell ref="O24:P24"/>
    <mergeCell ref="O56:P56"/>
    <mergeCell ref="U26:V26"/>
    <mergeCell ref="Q28:R28"/>
    <mergeCell ref="U60:V60"/>
    <mergeCell ref="W54:X54"/>
    <mergeCell ref="S47:T47"/>
    <mergeCell ref="J77:K77"/>
    <mergeCell ref="F68:G68"/>
    <mergeCell ref="O68:P68"/>
    <mergeCell ref="H68:I68"/>
    <mergeCell ref="S75:T75"/>
    <mergeCell ref="N67:Y67"/>
    <mergeCell ref="W71:X71"/>
    <mergeCell ref="S71:T71"/>
    <mergeCell ref="U71:V71"/>
    <mergeCell ref="W73:X73"/>
    <mergeCell ref="Q73:R73"/>
    <mergeCell ref="S73:T73"/>
    <mergeCell ref="S68:T68"/>
    <mergeCell ref="U75:V75"/>
    <mergeCell ref="H77:I77"/>
    <mergeCell ref="W75:X75"/>
    <mergeCell ref="W77:X77"/>
    <mergeCell ref="Q75:R75"/>
    <mergeCell ref="O75:P75"/>
    <mergeCell ref="U68:V68"/>
    <mergeCell ref="B75:C75"/>
    <mergeCell ref="B71:C71"/>
    <mergeCell ref="D71:E71"/>
    <mergeCell ref="J71:K71"/>
    <mergeCell ref="D69:E69"/>
    <mergeCell ref="F69:G69"/>
    <mergeCell ref="H69:I69"/>
    <mergeCell ref="F75:G75"/>
    <mergeCell ref="B69:C69"/>
    <mergeCell ref="B73:C73"/>
    <mergeCell ref="D73:E73"/>
    <mergeCell ref="H71:I71"/>
    <mergeCell ref="H73:I73"/>
    <mergeCell ref="D75:E75"/>
    <mergeCell ref="D77:E77"/>
    <mergeCell ref="F77:G77"/>
    <mergeCell ref="S69:T69"/>
    <mergeCell ref="S77:T77"/>
    <mergeCell ref="W79:X79"/>
    <mergeCell ref="B79:C79"/>
    <mergeCell ref="D79:E79"/>
    <mergeCell ref="F79:G79"/>
    <mergeCell ref="H79:I79"/>
    <mergeCell ref="J79:K79"/>
    <mergeCell ref="S79:T79"/>
    <mergeCell ref="U79:V79"/>
    <mergeCell ref="J75:K75"/>
    <mergeCell ref="H75:I75"/>
    <mergeCell ref="U69:V69"/>
    <mergeCell ref="Q69:R69"/>
    <mergeCell ref="F73:G73"/>
    <mergeCell ref="F71:G71"/>
    <mergeCell ref="U77:V77"/>
    <mergeCell ref="W69:X69"/>
    <mergeCell ref="O77:P77"/>
    <mergeCell ref="U73:V73"/>
    <mergeCell ref="O73:P73"/>
    <mergeCell ref="J73:K73"/>
    <mergeCell ref="J4:K4"/>
    <mergeCell ref="W15:X15"/>
    <mergeCell ref="S13:T13"/>
    <mergeCell ref="N6:Y6"/>
    <mergeCell ref="Q9:R9"/>
    <mergeCell ref="S9:T9"/>
    <mergeCell ref="U9:V9"/>
    <mergeCell ref="W8:X8"/>
    <mergeCell ref="Q7:R7"/>
    <mergeCell ref="S7:T7"/>
    <mergeCell ref="W7:X7"/>
    <mergeCell ref="U11:V11"/>
    <mergeCell ref="U8:V8"/>
    <mergeCell ref="L4:P4"/>
    <mergeCell ref="J7:K7"/>
    <mergeCell ref="Q11:R11"/>
    <mergeCell ref="S11:T11"/>
    <mergeCell ref="O15:P15"/>
    <mergeCell ref="S15:T15"/>
    <mergeCell ref="Q15:R15"/>
    <mergeCell ref="O13:P13"/>
    <mergeCell ref="W11:X11"/>
    <mergeCell ref="U7:V7"/>
    <mergeCell ref="O7:P7"/>
    <mergeCell ref="W26:X26"/>
    <mergeCell ref="Z4:Z6"/>
    <mergeCell ref="Q4:Y4"/>
    <mergeCell ref="W30:X30"/>
    <mergeCell ref="U28:V28"/>
    <mergeCell ref="S28:T28"/>
    <mergeCell ref="W13:X13"/>
    <mergeCell ref="Q8:R8"/>
    <mergeCell ref="Q26:R26"/>
    <mergeCell ref="S26:T26"/>
    <mergeCell ref="Q30:R30"/>
    <mergeCell ref="S30:T30"/>
    <mergeCell ref="Z7:Z12"/>
    <mergeCell ref="Z14:Z38"/>
    <mergeCell ref="U17:V17"/>
    <mergeCell ref="Q13:R13"/>
    <mergeCell ref="S8:T8"/>
    <mergeCell ref="S32:T32"/>
    <mergeCell ref="W32:X32"/>
    <mergeCell ref="S39:T39"/>
    <mergeCell ref="W38:X38"/>
    <mergeCell ref="W43:X43"/>
    <mergeCell ref="U38:V38"/>
    <mergeCell ref="N37:Y37"/>
    <mergeCell ref="O17:P17"/>
    <mergeCell ref="Q17:R17"/>
    <mergeCell ref="S17:T17"/>
    <mergeCell ref="W17:X17"/>
    <mergeCell ref="W24:X24"/>
    <mergeCell ref="U24:V24"/>
    <mergeCell ref="U30:V30"/>
    <mergeCell ref="O21:R21"/>
    <mergeCell ref="O23:P23"/>
    <mergeCell ref="N22:Y22"/>
    <mergeCell ref="Q24:R24"/>
    <mergeCell ref="Q23:R23"/>
    <mergeCell ref="W23:X23"/>
    <mergeCell ref="S24:T24"/>
    <mergeCell ref="U23:V23"/>
    <mergeCell ref="S23:T23"/>
    <mergeCell ref="W28:X28"/>
    <mergeCell ref="Z40:Z44"/>
    <mergeCell ref="Z46:Z52"/>
    <mergeCell ref="N52:Y52"/>
    <mergeCell ref="W41:X41"/>
    <mergeCell ref="U47:V47"/>
    <mergeCell ref="U49:V49"/>
    <mergeCell ref="U43:V43"/>
    <mergeCell ref="U39:V39"/>
    <mergeCell ref="U34:V34"/>
    <mergeCell ref="S38:T38"/>
    <mergeCell ref="S49:T49"/>
    <mergeCell ref="W34:X34"/>
    <mergeCell ref="Q43:R43"/>
    <mergeCell ref="Q34:R34"/>
    <mergeCell ref="O45:P45"/>
    <mergeCell ref="Q45:R45"/>
    <mergeCell ref="S45:T45"/>
    <mergeCell ref="Q41:R41"/>
    <mergeCell ref="W47:X47"/>
    <mergeCell ref="U45:V45"/>
    <mergeCell ref="W45:X45"/>
    <mergeCell ref="S43:T43"/>
    <mergeCell ref="S34:T34"/>
    <mergeCell ref="C85:D85"/>
    <mergeCell ref="G85:L85"/>
    <mergeCell ref="U41:V41"/>
    <mergeCell ref="S64:T64"/>
    <mergeCell ref="O41:P41"/>
    <mergeCell ref="S41:T41"/>
    <mergeCell ref="Q47:R47"/>
    <mergeCell ref="B77:C77"/>
    <mergeCell ref="F47:G47"/>
    <mergeCell ref="H54:I54"/>
    <mergeCell ref="J56:K56"/>
    <mergeCell ref="J47:K47"/>
    <mergeCell ref="F54:G54"/>
    <mergeCell ref="B43:C43"/>
    <mergeCell ref="H45:I45"/>
    <mergeCell ref="B49:C49"/>
    <mergeCell ref="A52:L52"/>
    <mergeCell ref="H49:I49"/>
    <mergeCell ref="J45:K45"/>
    <mergeCell ref="O58:P58"/>
    <mergeCell ref="O60:P60"/>
    <mergeCell ref="S54:T54"/>
    <mergeCell ref="Q77:R77"/>
    <mergeCell ref="D64:E64"/>
    <mergeCell ref="D43:E43"/>
    <mergeCell ref="D45:E45"/>
    <mergeCell ref="B47:C47"/>
    <mergeCell ref="B45:C45"/>
    <mergeCell ref="F60:G60"/>
    <mergeCell ref="H60:I60"/>
    <mergeCell ref="F58:G58"/>
    <mergeCell ref="H58:I58"/>
    <mergeCell ref="D58:E58"/>
    <mergeCell ref="F53:G53"/>
    <mergeCell ref="D53:E53"/>
    <mergeCell ref="B58:C58"/>
    <mergeCell ref="D56:E56"/>
    <mergeCell ref="B56:C56"/>
    <mergeCell ref="B54:C54"/>
    <mergeCell ref="D60:E60"/>
    <mergeCell ref="F26:G26"/>
    <mergeCell ref="C83:D83"/>
    <mergeCell ref="G83:I83"/>
    <mergeCell ref="C84:D84"/>
    <mergeCell ref="G84:I84"/>
    <mergeCell ref="W39:X39"/>
    <mergeCell ref="W49:X49"/>
    <mergeCell ref="W53:X53"/>
    <mergeCell ref="Q32:R32"/>
    <mergeCell ref="D34:E34"/>
    <mergeCell ref="Q39:R39"/>
    <mergeCell ref="J64:K64"/>
    <mergeCell ref="B66:E66"/>
    <mergeCell ref="U62:V62"/>
    <mergeCell ref="O64:P64"/>
    <mergeCell ref="J62:K62"/>
    <mergeCell ref="O62:P62"/>
    <mergeCell ref="O34:P34"/>
    <mergeCell ref="F43:G43"/>
    <mergeCell ref="O43:P43"/>
    <mergeCell ref="D62:E62"/>
    <mergeCell ref="D54:E54"/>
    <mergeCell ref="S53:T53"/>
    <mergeCell ref="Q2:S2"/>
    <mergeCell ref="F2:J2"/>
    <mergeCell ref="O66:R66"/>
    <mergeCell ref="W60:X60"/>
    <mergeCell ref="O19:P19"/>
    <mergeCell ref="Q19:R19"/>
    <mergeCell ref="S19:T19"/>
    <mergeCell ref="U19:V19"/>
    <mergeCell ref="W19:X19"/>
    <mergeCell ref="W56:X56"/>
    <mergeCell ref="Q53:R53"/>
    <mergeCell ref="U53:V53"/>
    <mergeCell ref="O49:P49"/>
    <mergeCell ref="O51:R51"/>
    <mergeCell ref="S62:T62"/>
    <mergeCell ref="F56:G56"/>
    <mergeCell ref="H56:I56"/>
    <mergeCell ref="J60:K60"/>
    <mergeCell ref="Q49:R49"/>
    <mergeCell ref="U54:V54"/>
    <mergeCell ref="A37:L37"/>
    <mergeCell ref="D49:E49"/>
    <mergeCell ref="D47:E47"/>
    <mergeCell ref="J43:K43"/>
  </mergeCells>
  <conditionalFormatting sqref="N85">
    <cfRule type="cellIs" dxfId="1" priority="1" operator="notEqual">
      <formula>183</formula>
    </cfRule>
  </conditionalFormatting>
  <conditionalFormatting sqref="N86">
    <cfRule type="cellIs" dxfId="0" priority="2" operator="greaterThan">
      <formula>194</formula>
    </cfRule>
  </conditionalFormatting>
  <pageMargins left="0.39370078740157499" right="0.196850393700787" top="0.39370078740157499" bottom="0" header="0.31496062992126" footer="0.31496062992126"/>
  <pageSetup paperSize="5"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Y62"/>
  <sheetViews>
    <sheetView topLeftCell="A36" zoomScaleNormal="100" workbookViewId="0">
      <selection activeCell="J61" sqref="J61"/>
    </sheetView>
  </sheetViews>
  <sheetFormatPr defaultRowHeight="15" x14ac:dyDescent="0.25"/>
  <sheetData>
    <row r="5" spans="1:25" x14ac:dyDescent="0.25">
      <c r="B5" s="8"/>
      <c r="C5" s="8"/>
      <c r="D5" s="8"/>
      <c r="E5" s="97"/>
      <c r="F5" s="8"/>
      <c r="G5" s="8"/>
      <c r="H5" s="8"/>
      <c r="I5" s="8"/>
      <c r="N5" s="8"/>
      <c r="O5" s="8"/>
      <c r="P5" s="8"/>
      <c r="Q5" s="8"/>
      <c r="R5" s="8"/>
      <c r="S5" s="8"/>
      <c r="T5" s="8"/>
      <c r="U5" s="8"/>
      <c r="V5" s="8"/>
      <c r="W5" s="8"/>
      <c r="X5" s="8"/>
      <c r="Y5" s="8"/>
    </row>
    <row r="6" spans="1:25" x14ac:dyDescent="0.25">
      <c r="B6" s="96"/>
      <c r="C6" s="96"/>
      <c r="D6" s="18"/>
      <c r="E6" s="18"/>
      <c r="F6" s="18"/>
      <c r="G6" s="6"/>
      <c r="H6" s="18"/>
      <c r="I6" s="18"/>
      <c r="N6" s="98">
        <v>94</v>
      </c>
      <c r="O6" s="6" t="s">
        <v>91</v>
      </c>
      <c r="P6" s="6"/>
      <c r="Q6" s="6"/>
      <c r="R6" s="6"/>
      <c r="S6" s="6"/>
      <c r="T6" s="6"/>
      <c r="U6" s="6"/>
      <c r="V6" s="6"/>
      <c r="W6" s="71"/>
      <c r="X6" s="99" t="s">
        <v>53</v>
      </c>
      <c r="Y6" s="71"/>
    </row>
    <row r="7" spans="1:25" x14ac:dyDescent="0.25">
      <c r="B7" s="8"/>
      <c r="C7" s="8"/>
      <c r="D7" s="8"/>
      <c r="E7" s="62"/>
      <c r="F7" s="8"/>
      <c r="G7" s="8"/>
      <c r="H7" s="8"/>
      <c r="I7" s="8"/>
      <c r="J7" s="8"/>
      <c r="K7" s="8"/>
      <c r="L7" s="8"/>
      <c r="N7" s="98">
        <v>89</v>
      </c>
      <c r="O7" s="6" t="s">
        <v>92</v>
      </c>
      <c r="P7" s="6"/>
      <c r="Q7" s="6"/>
      <c r="R7" s="6"/>
      <c r="S7" s="6"/>
      <c r="T7" s="6"/>
      <c r="U7" s="6"/>
      <c r="V7" s="6"/>
      <c r="W7" s="71"/>
      <c r="X7" s="71"/>
      <c r="Y7" s="71"/>
    </row>
    <row r="8" spans="1:25" x14ac:dyDescent="0.25">
      <c r="O8" s="8"/>
      <c r="P8" s="8"/>
      <c r="Q8" s="8"/>
      <c r="R8" s="8"/>
      <c r="S8" s="8"/>
      <c r="T8" s="8"/>
      <c r="U8" s="8"/>
      <c r="V8" s="8"/>
    </row>
    <row r="9" spans="1:25" x14ac:dyDescent="0.25">
      <c r="O9" s="8"/>
      <c r="P9" s="8"/>
      <c r="Q9" s="8"/>
      <c r="R9" s="8"/>
      <c r="S9" s="8"/>
      <c r="T9" s="8"/>
      <c r="U9" s="8"/>
      <c r="V9" s="8"/>
    </row>
    <row r="10" spans="1:25" ht="15.75" x14ac:dyDescent="0.25">
      <c r="C10" s="4"/>
      <c r="D10" s="187" t="s">
        <v>54</v>
      </c>
      <c r="E10" s="187"/>
      <c r="F10" s="187"/>
      <c r="G10" s="187"/>
      <c r="H10" s="187"/>
      <c r="I10" s="187"/>
      <c r="J10" s="187"/>
      <c r="K10" s="187"/>
      <c r="L10" s="187"/>
      <c r="M10" s="187"/>
      <c r="N10" s="187"/>
      <c r="O10" s="187"/>
      <c r="P10" s="187"/>
      <c r="Q10" s="187"/>
      <c r="R10" s="187"/>
      <c r="S10" s="187"/>
      <c r="T10" s="187"/>
      <c r="U10" s="187"/>
      <c r="V10" s="187"/>
      <c r="W10" s="187"/>
      <c r="X10" s="187"/>
      <c r="Y10" s="187"/>
    </row>
    <row r="11" spans="1:25" x14ac:dyDescent="0.25">
      <c r="C11" s="5"/>
      <c r="D11" s="187"/>
      <c r="E11" s="187"/>
      <c r="F11" s="187"/>
      <c r="G11" s="187"/>
      <c r="H11" s="187"/>
      <c r="I11" s="187"/>
      <c r="J11" s="187"/>
      <c r="K11" s="187"/>
      <c r="L11" s="187"/>
      <c r="M11" s="187"/>
      <c r="N11" s="187"/>
      <c r="O11" s="187"/>
      <c r="P11" s="187"/>
      <c r="Q11" s="187"/>
      <c r="R11" s="187"/>
      <c r="S11" s="187"/>
      <c r="T11" s="187"/>
      <c r="U11" s="187"/>
      <c r="V11" s="187"/>
      <c r="W11" s="187"/>
      <c r="X11" s="187"/>
      <c r="Y11" s="187"/>
    </row>
    <row r="12" spans="1:25" x14ac:dyDescent="0.25">
      <c r="A12" t="s">
        <v>55</v>
      </c>
      <c r="C12" s="181">
        <v>1</v>
      </c>
      <c r="D12" s="182" t="s">
        <v>56</v>
      </c>
      <c r="E12" s="182"/>
      <c r="F12" s="182"/>
      <c r="G12" s="182"/>
      <c r="H12" s="182"/>
      <c r="I12" s="182"/>
      <c r="J12" s="182"/>
      <c r="K12" s="182"/>
      <c r="L12" s="182"/>
      <c r="M12" s="182"/>
      <c r="N12" s="182"/>
      <c r="O12" s="182"/>
      <c r="P12" s="182"/>
      <c r="Q12" s="182"/>
      <c r="R12" s="182"/>
      <c r="S12" s="182"/>
      <c r="T12" s="182"/>
      <c r="U12" s="182"/>
      <c r="V12" s="182"/>
      <c r="W12" s="182"/>
      <c r="X12" s="182"/>
      <c r="Y12" s="182"/>
    </row>
    <row r="13" spans="1:25" x14ac:dyDescent="0.25">
      <c r="C13" s="181"/>
      <c r="D13" s="182"/>
      <c r="E13" s="182"/>
      <c r="F13" s="182"/>
      <c r="G13" s="182"/>
      <c r="H13" s="182"/>
      <c r="I13" s="182"/>
      <c r="J13" s="182"/>
      <c r="K13" s="182"/>
      <c r="L13" s="182"/>
      <c r="M13" s="182"/>
      <c r="N13" s="182"/>
      <c r="O13" s="182"/>
      <c r="P13" s="182"/>
      <c r="Q13" s="182"/>
      <c r="R13" s="182"/>
      <c r="S13" s="182"/>
      <c r="T13" s="182"/>
      <c r="U13" s="182"/>
      <c r="V13" s="182"/>
      <c r="W13" s="182"/>
      <c r="X13" s="182"/>
      <c r="Y13" s="182"/>
    </row>
    <row r="14" spans="1:25" x14ac:dyDescent="0.25">
      <c r="C14" s="100"/>
      <c r="D14" s="182"/>
      <c r="E14" s="182"/>
      <c r="F14" s="182"/>
      <c r="G14" s="182"/>
      <c r="H14" s="182"/>
      <c r="I14" s="182"/>
      <c r="J14" s="182"/>
      <c r="K14" s="182"/>
      <c r="L14" s="182"/>
      <c r="M14" s="182"/>
      <c r="N14" s="182"/>
      <c r="O14" s="182"/>
      <c r="P14" s="182"/>
      <c r="Q14" s="182"/>
      <c r="R14" s="182"/>
      <c r="S14" s="182"/>
      <c r="T14" s="182"/>
      <c r="U14" s="182"/>
      <c r="V14" s="182"/>
      <c r="W14" s="182"/>
      <c r="X14" s="182"/>
      <c r="Y14" s="182"/>
    </row>
    <row r="15" spans="1:25" x14ac:dyDescent="0.25">
      <c r="C15" s="101"/>
    </row>
    <row r="16" spans="1:25" x14ac:dyDescent="0.25">
      <c r="C16" s="181">
        <v>2</v>
      </c>
      <c r="D16" s="182" t="s">
        <v>57</v>
      </c>
      <c r="E16" s="182"/>
      <c r="F16" s="182"/>
      <c r="G16" s="182"/>
      <c r="H16" s="182"/>
      <c r="I16" s="182"/>
      <c r="J16" s="182"/>
      <c r="K16" s="182"/>
      <c r="L16" s="182"/>
      <c r="M16" s="182"/>
      <c r="N16" s="182"/>
      <c r="O16" s="182"/>
      <c r="P16" s="182"/>
      <c r="Q16" s="182"/>
      <c r="R16" s="182"/>
      <c r="S16" s="182"/>
      <c r="T16" s="182"/>
      <c r="U16" s="182"/>
      <c r="V16" s="182"/>
      <c r="W16" s="182"/>
      <c r="X16" s="182"/>
      <c r="Y16" s="182"/>
    </row>
    <row r="17" spans="3:25" x14ac:dyDescent="0.25">
      <c r="C17" s="181"/>
      <c r="D17" s="182"/>
      <c r="E17" s="182"/>
      <c r="F17" s="182"/>
      <c r="G17" s="182"/>
      <c r="H17" s="182"/>
      <c r="I17" s="182"/>
      <c r="J17" s="182"/>
      <c r="K17" s="182"/>
      <c r="L17" s="182"/>
      <c r="M17" s="182"/>
      <c r="N17" s="182"/>
      <c r="O17" s="182"/>
      <c r="P17" s="182"/>
      <c r="Q17" s="182"/>
      <c r="R17" s="182"/>
      <c r="S17" s="182"/>
      <c r="T17" s="182"/>
      <c r="U17" s="182"/>
      <c r="V17" s="182"/>
      <c r="W17" s="182"/>
      <c r="X17" s="182"/>
      <c r="Y17" s="182"/>
    </row>
    <row r="18" spans="3:25" x14ac:dyDescent="0.25">
      <c r="C18" s="101"/>
    </row>
    <row r="19" spans="3:25" x14ac:dyDescent="0.25">
      <c r="C19" s="181">
        <v>3</v>
      </c>
      <c r="D19" s="182" t="s">
        <v>58</v>
      </c>
      <c r="E19" s="182"/>
      <c r="F19" s="182"/>
      <c r="G19" s="182"/>
      <c r="H19" s="182"/>
      <c r="I19" s="182"/>
      <c r="J19" s="182"/>
      <c r="K19" s="182"/>
      <c r="L19" s="182"/>
      <c r="M19" s="182"/>
      <c r="N19" s="182"/>
      <c r="O19" s="182"/>
      <c r="P19" s="182"/>
      <c r="Q19" s="182"/>
      <c r="R19" s="182"/>
      <c r="S19" s="182"/>
      <c r="T19" s="182"/>
      <c r="U19" s="182"/>
      <c r="V19" s="182"/>
      <c r="W19" s="182"/>
      <c r="X19" s="182"/>
      <c r="Y19" s="182"/>
    </row>
    <row r="20" spans="3:25" x14ac:dyDescent="0.25">
      <c r="C20" s="181"/>
      <c r="D20" s="182"/>
      <c r="E20" s="182"/>
      <c r="F20" s="182"/>
      <c r="G20" s="182"/>
      <c r="H20" s="182"/>
      <c r="I20" s="182"/>
      <c r="J20" s="182"/>
      <c r="K20" s="182"/>
      <c r="L20" s="182"/>
      <c r="M20" s="182"/>
      <c r="N20" s="182"/>
      <c r="O20" s="182"/>
      <c r="P20" s="182"/>
      <c r="Q20" s="182"/>
      <c r="R20" s="182"/>
      <c r="S20" s="182"/>
      <c r="T20" s="182"/>
      <c r="U20" s="182"/>
      <c r="V20" s="182"/>
      <c r="W20" s="182"/>
      <c r="X20" s="182"/>
      <c r="Y20" s="182"/>
    </row>
    <row r="21" spans="3:25" x14ac:dyDescent="0.25">
      <c r="C21" s="101"/>
    </row>
    <row r="22" spans="3:25" x14ac:dyDescent="0.25">
      <c r="C22" s="181">
        <v>4</v>
      </c>
      <c r="D22" s="182" t="s">
        <v>59</v>
      </c>
      <c r="E22" s="182"/>
      <c r="F22" s="182"/>
      <c r="G22" s="182"/>
      <c r="H22" s="182"/>
      <c r="I22" s="182"/>
      <c r="J22" s="182"/>
      <c r="K22" s="182"/>
      <c r="L22" s="182"/>
      <c r="M22" s="182"/>
      <c r="N22" s="182"/>
      <c r="O22" s="182"/>
      <c r="P22" s="182"/>
      <c r="Q22" s="182"/>
      <c r="R22" s="182"/>
      <c r="S22" s="182"/>
      <c r="T22" s="182"/>
      <c r="U22" s="182"/>
      <c r="V22" s="182"/>
      <c r="W22" s="182"/>
      <c r="X22" s="182"/>
      <c r="Y22" s="182"/>
    </row>
    <row r="23" spans="3:25" x14ac:dyDescent="0.25">
      <c r="C23" s="181"/>
      <c r="D23" s="182"/>
      <c r="E23" s="182"/>
      <c r="F23" s="182"/>
      <c r="G23" s="182"/>
      <c r="H23" s="182"/>
      <c r="I23" s="182"/>
      <c r="J23" s="182"/>
      <c r="K23" s="182"/>
      <c r="L23" s="182"/>
      <c r="M23" s="182"/>
      <c r="N23" s="182"/>
      <c r="O23" s="182"/>
      <c r="P23" s="182"/>
      <c r="Q23" s="182"/>
      <c r="R23" s="182"/>
      <c r="S23" s="182"/>
      <c r="T23" s="182"/>
      <c r="U23" s="182"/>
      <c r="V23" s="182"/>
      <c r="W23" s="182"/>
      <c r="X23" s="182"/>
      <c r="Y23" s="182"/>
    </row>
    <row r="24" spans="3:25" x14ac:dyDescent="0.25">
      <c r="C24" s="102"/>
    </row>
    <row r="25" spans="3:25" x14ac:dyDescent="0.25">
      <c r="C25" s="181">
        <v>5</v>
      </c>
      <c r="D25" s="186" t="s">
        <v>60</v>
      </c>
      <c r="E25" s="186"/>
      <c r="F25" s="186"/>
      <c r="G25" s="186"/>
      <c r="H25" s="186"/>
      <c r="I25" s="186"/>
      <c r="J25" s="186"/>
      <c r="K25" s="186"/>
      <c r="L25" s="186"/>
      <c r="M25" s="186"/>
      <c r="N25" s="186"/>
      <c r="O25" s="186"/>
      <c r="P25" s="186"/>
      <c r="Q25" s="186"/>
      <c r="R25" s="186"/>
      <c r="S25" s="186"/>
      <c r="T25" s="186"/>
      <c r="U25" s="186"/>
      <c r="V25" s="186"/>
      <c r="W25" s="186"/>
      <c r="X25" s="186"/>
      <c r="Y25" s="186"/>
    </row>
    <row r="26" spans="3:25" x14ac:dyDescent="0.25">
      <c r="C26" s="181"/>
      <c r="D26" s="186"/>
      <c r="E26" s="186"/>
      <c r="F26" s="186"/>
      <c r="G26" s="186"/>
      <c r="H26" s="186"/>
      <c r="I26" s="186"/>
      <c r="J26" s="186"/>
      <c r="K26" s="186"/>
      <c r="L26" s="186"/>
      <c r="M26" s="186"/>
      <c r="N26" s="186"/>
      <c r="O26" s="186"/>
      <c r="P26" s="186"/>
      <c r="Q26" s="186"/>
      <c r="R26" s="186"/>
      <c r="S26" s="186"/>
      <c r="T26" s="186"/>
      <c r="U26" s="186"/>
      <c r="V26" s="186"/>
      <c r="W26" s="186"/>
      <c r="X26" s="186"/>
      <c r="Y26" s="186"/>
    </row>
    <row r="27" spans="3:25" x14ac:dyDescent="0.25">
      <c r="C27" s="102"/>
    </row>
    <row r="28" spans="3:25" x14ac:dyDescent="0.25">
      <c r="C28" s="181">
        <v>6</v>
      </c>
      <c r="D28" s="186" t="s">
        <v>61</v>
      </c>
      <c r="E28" s="186"/>
      <c r="F28" s="186"/>
      <c r="G28" s="186"/>
      <c r="H28" s="186"/>
      <c r="I28" s="186"/>
      <c r="J28" s="186"/>
      <c r="K28" s="186"/>
      <c r="L28" s="186"/>
      <c r="M28" s="186"/>
      <c r="N28" s="186"/>
      <c r="O28" s="186"/>
      <c r="P28" s="186"/>
      <c r="Q28" s="186"/>
      <c r="R28" s="186"/>
      <c r="S28" s="186"/>
      <c r="T28" s="186"/>
      <c r="U28" s="186"/>
      <c r="V28" s="186"/>
      <c r="W28" s="186"/>
      <c r="X28" s="186"/>
      <c r="Y28" s="186"/>
    </row>
    <row r="29" spans="3:25" x14ac:dyDescent="0.25">
      <c r="C29" s="181"/>
      <c r="D29" s="186"/>
      <c r="E29" s="186"/>
      <c r="F29" s="186"/>
      <c r="G29" s="186"/>
      <c r="H29" s="186"/>
      <c r="I29" s="186"/>
      <c r="J29" s="186"/>
      <c r="K29" s="186"/>
      <c r="L29" s="186"/>
      <c r="M29" s="186"/>
      <c r="N29" s="186"/>
      <c r="O29" s="186"/>
      <c r="P29" s="186"/>
      <c r="Q29" s="186"/>
      <c r="R29" s="186"/>
      <c r="S29" s="186"/>
      <c r="T29" s="186"/>
      <c r="U29" s="186"/>
      <c r="V29" s="186"/>
      <c r="W29" s="186"/>
      <c r="X29" s="186"/>
      <c r="Y29" s="186"/>
    </row>
    <row r="30" spans="3:25" x14ac:dyDescent="0.25">
      <c r="C30" s="102"/>
    </row>
    <row r="31" spans="3:25" x14ac:dyDescent="0.25">
      <c r="C31" s="181">
        <v>7</v>
      </c>
      <c r="D31" s="186" t="s">
        <v>62</v>
      </c>
      <c r="E31" s="186"/>
      <c r="F31" s="186"/>
      <c r="G31" s="186"/>
      <c r="H31" s="186"/>
      <c r="I31" s="186"/>
      <c r="J31" s="186"/>
      <c r="K31" s="186"/>
      <c r="L31" s="186"/>
      <c r="M31" s="186"/>
      <c r="N31" s="186"/>
      <c r="O31" s="186"/>
      <c r="P31" s="186"/>
      <c r="Q31" s="186"/>
      <c r="R31" s="186"/>
      <c r="S31" s="186"/>
      <c r="T31" s="186"/>
      <c r="U31" s="186"/>
      <c r="V31" s="186"/>
      <c r="W31" s="186"/>
      <c r="X31" s="186"/>
      <c r="Y31" s="186"/>
    </row>
    <row r="32" spans="3:25" x14ac:dyDescent="0.25">
      <c r="C32" s="181"/>
      <c r="D32" s="186"/>
      <c r="E32" s="186"/>
      <c r="F32" s="186"/>
      <c r="G32" s="186"/>
      <c r="H32" s="186"/>
      <c r="I32" s="186"/>
      <c r="J32" s="186"/>
      <c r="K32" s="186"/>
      <c r="L32" s="186"/>
      <c r="M32" s="186"/>
      <c r="N32" s="186"/>
      <c r="O32" s="186"/>
      <c r="P32" s="186"/>
      <c r="Q32" s="186"/>
      <c r="R32" s="186"/>
      <c r="S32" s="186"/>
      <c r="T32" s="186"/>
      <c r="U32" s="186"/>
      <c r="V32" s="186"/>
      <c r="W32" s="186"/>
      <c r="X32" s="186"/>
      <c r="Y32" s="186"/>
    </row>
    <row r="33" spans="3:25" x14ac:dyDescent="0.25">
      <c r="C33" s="35"/>
    </row>
    <row r="34" spans="3:25" x14ac:dyDescent="0.25">
      <c r="C34" s="181">
        <v>8</v>
      </c>
      <c r="D34" s="182" t="s">
        <v>63</v>
      </c>
      <c r="E34" s="182"/>
      <c r="F34" s="182"/>
      <c r="G34" s="182"/>
      <c r="H34" s="182"/>
      <c r="I34" s="182"/>
      <c r="J34" s="182"/>
      <c r="K34" s="182"/>
      <c r="L34" s="182"/>
      <c r="M34" s="182"/>
      <c r="N34" s="182"/>
      <c r="O34" s="182"/>
      <c r="P34" s="182"/>
      <c r="Q34" s="182"/>
      <c r="R34" s="182"/>
      <c r="S34" s="182"/>
      <c r="T34" s="182"/>
      <c r="U34" s="182"/>
      <c r="V34" s="182"/>
      <c r="W34" s="182"/>
      <c r="X34" s="182"/>
      <c r="Y34" s="182"/>
    </row>
    <row r="35" spans="3:25" x14ac:dyDescent="0.25">
      <c r="C35" s="181"/>
      <c r="D35" s="182"/>
      <c r="E35" s="182"/>
      <c r="F35" s="182"/>
      <c r="G35" s="182"/>
      <c r="H35" s="182"/>
      <c r="I35" s="182"/>
      <c r="J35" s="182"/>
      <c r="K35" s="182"/>
      <c r="L35" s="182"/>
      <c r="M35" s="182"/>
      <c r="N35" s="182"/>
      <c r="O35" s="182"/>
      <c r="P35" s="182"/>
      <c r="Q35" s="182"/>
      <c r="R35" s="182"/>
      <c r="S35" s="182"/>
      <c r="T35" s="182"/>
      <c r="U35" s="182"/>
      <c r="V35" s="182"/>
      <c r="W35" s="182"/>
      <c r="X35" s="182"/>
      <c r="Y35" s="182"/>
    </row>
    <row r="36" spans="3:25" x14ac:dyDescent="0.25">
      <c r="C36" s="6"/>
    </row>
    <row r="37" spans="3:25" x14ac:dyDescent="0.25">
      <c r="C37" s="181">
        <v>9</v>
      </c>
      <c r="D37" s="183" t="s">
        <v>64</v>
      </c>
      <c r="E37" s="183"/>
      <c r="F37" s="183"/>
      <c r="G37" s="183"/>
      <c r="H37" s="183"/>
      <c r="I37" s="183"/>
      <c r="J37" s="183"/>
      <c r="K37" s="183"/>
      <c r="L37" s="183"/>
      <c r="M37" s="183"/>
      <c r="N37" s="183"/>
      <c r="O37" s="183"/>
      <c r="P37" s="183"/>
      <c r="Q37" s="183"/>
      <c r="R37" s="183"/>
      <c r="S37" s="183"/>
      <c r="T37" s="183"/>
      <c r="U37" s="183"/>
      <c r="V37" s="183"/>
      <c r="W37" s="183"/>
      <c r="X37" s="183"/>
      <c r="Y37" s="183"/>
    </row>
    <row r="38" spans="3:25" x14ac:dyDescent="0.25">
      <c r="C38" s="181"/>
      <c r="D38" s="183"/>
      <c r="E38" s="183"/>
      <c r="F38" s="183"/>
      <c r="G38" s="183"/>
      <c r="H38" s="183"/>
      <c r="I38" s="183"/>
      <c r="J38" s="183"/>
      <c r="K38" s="183"/>
      <c r="L38" s="183"/>
      <c r="M38" s="183"/>
      <c r="N38" s="183"/>
      <c r="O38" s="183"/>
      <c r="P38" s="183"/>
      <c r="Q38" s="183"/>
      <c r="R38" s="183"/>
      <c r="S38" s="183"/>
      <c r="T38" s="183"/>
      <c r="U38" s="183"/>
      <c r="V38" s="183"/>
      <c r="W38" s="183"/>
      <c r="X38" s="183"/>
      <c r="Y38" s="183"/>
    </row>
    <row r="39" spans="3:25" x14ac:dyDescent="0.25">
      <c r="C39" s="5"/>
    </row>
    <row r="40" spans="3:25" x14ac:dyDescent="0.25">
      <c r="C40" s="181">
        <v>10</v>
      </c>
      <c r="D40" s="184" t="s">
        <v>65</v>
      </c>
      <c r="E40" s="184"/>
      <c r="F40" s="184"/>
      <c r="G40" s="184"/>
      <c r="H40" s="184"/>
      <c r="I40" s="184"/>
      <c r="J40" s="184"/>
      <c r="K40" s="184"/>
      <c r="L40" s="184"/>
      <c r="M40" s="184"/>
      <c r="N40" s="184"/>
      <c r="O40" s="184"/>
      <c r="P40" s="184"/>
      <c r="Q40" s="184"/>
      <c r="R40" s="184"/>
      <c r="S40" s="184"/>
      <c r="T40" s="184"/>
      <c r="U40" s="184"/>
      <c r="V40" s="184"/>
      <c r="W40" s="184"/>
      <c r="X40" s="184"/>
      <c r="Y40" s="184"/>
    </row>
    <row r="41" spans="3:25" x14ac:dyDescent="0.25">
      <c r="C41" s="181"/>
      <c r="D41" s="184"/>
      <c r="E41" s="184"/>
      <c r="F41" s="184"/>
      <c r="G41" s="184"/>
      <c r="H41" s="184"/>
      <c r="I41" s="184"/>
      <c r="J41" s="184"/>
      <c r="K41" s="184"/>
      <c r="L41" s="184"/>
      <c r="M41" s="184"/>
      <c r="N41" s="184"/>
      <c r="O41" s="184"/>
      <c r="P41" s="184"/>
      <c r="Q41" s="184"/>
      <c r="R41" s="184"/>
      <c r="S41" s="184"/>
      <c r="T41" s="184"/>
      <c r="U41" s="184"/>
      <c r="V41" s="184"/>
      <c r="W41" s="184"/>
      <c r="X41" s="184"/>
      <c r="Y41" s="184"/>
    </row>
    <row r="42" spans="3:25" x14ac:dyDescent="0.25">
      <c r="C42" s="103"/>
    </row>
    <row r="45" spans="3:25" x14ac:dyDescent="0.25">
      <c r="D45" s="185" t="s">
        <v>66</v>
      </c>
      <c r="E45" s="185"/>
      <c r="F45" s="185"/>
      <c r="G45" s="185"/>
      <c r="H45" s="185"/>
      <c r="I45" s="185"/>
      <c r="J45" s="185"/>
      <c r="K45" s="185"/>
      <c r="L45" s="185"/>
      <c r="M45" s="185"/>
      <c r="N45" s="185"/>
      <c r="O45" s="185"/>
      <c r="P45" s="185"/>
      <c r="Q45" s="185"/>
      <c r="R45" s="185"/>
      <c r="S45" s="185"/>
      <c r="T45" s="185"/>
      <c r="U45" s="185"/>
      <c r="V45" s="185"/>
      <c r="W45" s="185"/>
      <c r="X45" s="185"/>
      <c r="Y45" s="185"/>
    </row>
    <row r="46" spans="3:25" x14ac:dyDescent="0.25">
      <c r="D46" s="185"/>
      <c r="E46" s="185"/>
      <c r="F46" s="185"/>
      <c r="G46" s="185"/>
      <c r="H46" s="185"/>
      <c r="I46" s="185"/>
      <c r="J46" s="185"/>
      <c r="K46" s="185"/>
      <c r="L46" s="185"/>
      <c r="M46" s="185"/>
      <c r="N46" s="185"/>
      <c r="O46" s="185"/>
      <c r="P46" s="185"/>
      <c r="Q46" s="185"/>
      <c r="R46" s="185"/>
      <c r="S46" s="185"/>
      <c r="T46" s="185"/>
      <c r="U46" s="185"/>
      <c r="V46" s="185"/>
      <c r="W46" s="185"/>
      <c r="X46" s="185"/>
      <c r="Y46" s="185"/>
    </row>
    <row r="47" spans="3:25" x14ac:dyDescent="0.25">
      <c r="D47" s="5"/>
      <c r="E47" s="5"/>
      <c r="F47" s="5"/>
      <c r="G47" s="5"/>
      <c r="H47" s="5"/>
      <c r="I47" s="5"/>
      <c r="J47" s="5"/>
      <c r="K47" s="5"/>
      <c r="L47" s="5"/>
      <c r="M47" s="5"/>
    </row>
    <row r="48" spans="3:25" x14ac:dyDescent="0.25">
      <c r="C48" s="181" t="s">
        <v>67</v>
      </c>
      <c r="D48" s="184" t="s">
        <v>68</v>
      </c>
      <c r="E48" s="184"/>
      <c r="F48" s="184"/>
      <c r="G48" s="184"/>
      <c r="H48" s="184"/>
      <c r="I48" s="184"/>
      <c r="J48" s="184"/>
      <c r="K48" s="184"/>
      <c r="L48" s="184"/>
      <c r="M48" s="184"/>
      <c r="N48" s="184"/>
      <c r="O48" s="184"/>
      <c r="P48" s="184"/>
      <c r="Q48" s="184"/>
      <c r="R48" s="184"/>
      <c r="S48" s="184"/>
      <c r="T48" s="184"/>
      <c r="U48" s="184"/>
      <c r="V48" s="184"/>
      <c r="W48" s="184"/>
      <c r="X48" s="184"/>
      <c r="Y48" s="184"/>
    </row>
    <row r="49" spans="2:25" x14ac:dyDescent="0.25">
      <c r="C49" s="181"/>
      <c r="D49" s="184"/>
      <c r="E49" s="184"/>
      <c r="F49" s="184"/>
      <c r="G49" s="184"/>
      <c r="H49" s="184"/>
      <c r="I49" s="184"/>
      <c r="J49" s="184"/>
      <c r="K49" s="184"/>
      <c r="L49" s="184"/>
      <c r="M49" s="184"/>
      <c r="N49" s="184"/>
      <c r="O49" s="184"/>
      <c r="P49" s="184"/>
      <c r="Q49" s="184"/>
      <c r="R49" s="184"/>
      <c r="S49" s="184"/>
      <c r="T49" s="184"/>
      <c r="U49" s="184"/>
      <c r="V49" s="184"/>
      <c r="W49" s="184"/>
      <c r="X49" s="184"/>
      <c r="Y49" s="184"/>
    </row>
    <row r="50" spans="2:25" x14ac:dyDescent="0.25">
      <c r="C50" s="181" t="s">
        <v>69</v>
      </c>
      <c r="D50" s="183" t="s">
        <v>70</v>
      </c>
      <c r="E50" s="183"/>
      <c r="F50" s="183"/>
      <c r="G50" s="183"/>
      <c r="H50" s="183"/>
      <c r="I50" s="183"/>
      <c r="J50" s="183"/>
      <c r="K50" s="183"/>
      <c r="L50" s="183"/>
      <c r="M50" s="183"/>
      <c r="N50" s="183"/>
      <c r="O50" s="183"/>
      <c r="P50" s="183"/>
      <c r="Q50" s="183"/>
      <c r="R50" s="183"/>
      <c r="S50" s="183"/>
      <c r="T50" s="183"/>
      <c r="U50" s="183"/>
      <c r="V50" s="183"/>
      <c r="W50" s="183"/>
      <c r="X50" s="183"/>
      <c r="Y50" s="183"/>
    </row>
    <row r="51" spans="2:25" x14ac:dyDescent="0.25">
      <c r="C51" s="181"/>
      <c r="D51" s="183"/>
      <c r="E51" s="183"/>
      <c r="F51" s="183"/>
      <c r="G51" s="183"/>
      <c r="H51" s="183"/>
      <c r="I51" s="183"/>
      <c r="J51" s="183"/>
      <c r="K51" s="183"/>
      <c r="L51" s="183"/>
      <c r="M51" s="183"/>
      <c r="N51" s="183"/>
      <c r="O51" s="183"/>
      <c r="P51" s="183"/>
      <c r="Q51" s="183"/>
      <c r="R51" s="183"/>
      <c r="S51" s="183"/>
      <c r="T51" s="183"/>
      <c r="U51" s="183"/>
      <c r="V51" s="183"/>
      <c r="W51" s="183"/>
      <c r="X51" s="183"/>
      <c r="Y51" s="183"/>
    </row>
    <row r="54" spans="2:25" x14ac:dyDescent="0.25">
      <c r="B54" s="7"/>
      <c r="C54" s="7" t="s">
        <v>77</v>
      </c>
      <c r="D54" s="7"/>
      <c r="E54" s="7" t="s">
        <v>78</v>
      </c>
    </row>
    <row r="55" spans="2:25" x14ac:dyDescent="0.25">
      <c r="B55" s="81" t="s">
        <v>72</v>
      </c>
      <c r="C55" s="107">
        <v>21</v>
      </c>
      <c r="D55" s="81" t="s">
        <v>76</v>
      </c>
      <c r="E55" s="107">
        <v>0</v>
      </c>
    </row>
    <row r="56" spans="2:25" x14ac:dyDescent="0.25">
      <c r="B56" s="81" t="s">
        <v>73</v>
      </c>
      <c r="C56" s="108">
        <v>21</v>
      </c>
      <c r="D56" s="81" t="s">
        <v>79</v>
      </c>
      <c r="E56" s="107">
        <v>15</v>
      </c>
    </row>
    <row r="57" spans="2:25" x14ac:dyDescent="0.25">
      <c r="B57" s="81" t="s">
        <v>74</v>
      </c>
      <c r="C57" s="107">
        <v>18</v>
      </c>
      <c r="D57" s="81" t="s">
        <v>80</v>
      </c>
      <c r="E57" s="107">
        <v>21</v>
      </c>
    </row>
    <row r="58" spans="2:25" x14ac:dyDescent="0.25">
      <c r="B58" s="81" t="s">
        <v>75</v>
      </c>
      <c r="C58" s="108">
        <v>15</v>
      </c>
      <c r="D58" s="81" t="s">
        <v>81</v>
      </c>
      <c r="E58" s="107">
        <v>16</v>
      </c>
    </row>
    <row r="59" spans="2:25" x14ac:dyDescent="0.25">
      <c r="B59" s="81" t="s">
        <v>76</v>
      </c>
      <c r="C59" s="107">
        <v>19</v>
      </c>
      <c r="D59" s="81" t="s">
        <v>82</v>
      </c>
      <c r="E59" s="108">
        <v>19</v>
      </c>
    </row>
    <row r="60" spans="2:25" x14ac:dyDescent="0.25">
      <c r="B60" s="7"/>
      <c r="C60" s="108"/>
      <c r="D60" s="81" t="s">
        <v>83</v>
      </c>
      <c r="E60" s="107">
        <v>18</v>
      </c>
    </row>
    <row r="61" spans="2:25" x14ac:dyDescent="0.25">
      <c r="B61" s="7"/>
      <c r="C61" s="107">
        <f>SUM(C55:C59)</f>
        <v>94</v>
      </c>
      <c r="D61" s="7"/>
      <c r="E61" s="108">
        <f>SUM(E55:E60)</f>
        <v>89</v>
      </c>
    </row>
    <row r="62" spans="2:25" x14ac:dyDescent="0.25">
      <c r="B62" s="8"/>
      <c r="C62" s="35"/>
      <c r="D62" s="7">
        <f>SUM(C61,E61)</f>
        <v>183</v>
      </c>
      <c r="E62" s="8"/>
    </row>
  </sheetData>
  <mergeCells count="26">
    <mergeCell ref="D31:Y32"/>
    <mergeCell ref="D28:Y29"/>
    <mergeCell ref="D25:Y26"/>
    <mergeCell ref="D10:Y11"/>
    <mergeCell ref="C12:C13"/>
    <mergeCell ref="D12:Y14"/>
    <mergeCell ref="C16:C17"/>
    <mergeCell ref="D16:Y17"/>
    <mergeCell ref="C19:C20"/>
    <mergeCell ref="D19:Y20"/>
    <mergeCell ref="C22:C23"/>
    <mergeCell ref="D22:Y23"/>
    <mergeCell ref="D50:Y51"/>
    <mergeCell ref="D48:Y49"/>
    <mergeCell ref="D45:Y46"/>
    <mergeCell ref="C40:C41"/>
    <mergeCell ref="C48:C49"/>
    <mergeCell ref="C50:C51"/>
    <mergeCell ref="C25:C26"/>
    <mergeCell ref="C28:C29"/>
    <mergeCell ref="C31:C32"/>
    <mergeCell ref="C34:C35"/>
    <mergeCell ref="C37:C38"/>
    <mergeCell ref="D40:Y41"/>
    <mergeCell ref="D37:Y38"/>
    <mergeCell ref="D34:Y3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Sheet1</vt:lpstr>
      <vt:lpstr>Sheet2</vt:lpstr>
      <vt:lpstr>Sheet3</vt:lpstr>
      <vt:lpstr>aebhdfgax</vt:lpstr>
      <vt:lpstr>month</vt:lpstr>
      <vt:lpstr>Sheet1!Print_Area</vt:lpstr>
      <vt:lpstr>startday</vt:lpstr>
      <vt:lpstr>year</vt:lpstr>
    </vt:vector>
  </TitlesOfParts>
  <Company>srsd119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Halayka, Twyla</dc:creator>
  <cp:lastModifiedBy>Caswell, Stephanie</cp:lastModifiedBy>
  <cp:lastPrinted>2025-08-19T21:39:05Z</cp:lastPrinted>
  <dcterms:created xsi:type="dcterms:W3CDTF">2015-08-04T19:32:55Z</dcterms:created>
  <dcterms:modified xsi:type="dcterms:W3CDTF">2025-08-19T21:41:22Z</dcterms:modified>
</cp:coreProperties>
</file>